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Tyro4_Latex\0 Mathematics\OL\"/>
    </mc:Choice>
  </mc:AlternateContent>
  <xr:revisionPtr revIDLastSave="0" documentId="13_ncr:1_{EB2B8B8A-765F-47D1-81B7-69E8058F9F7B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📖 How To Use" sheetId="1" r:id="rId1"/>
    <sheet name="Dashboard" sheetId="2" r:id="rId2"/>
    <sheet name="My Results" sheetId="3" r:id="rId3"/>
    <sheet name="All Papers" sheetId="4" r:id="rId4"/>
    <sheet name="❌ Revision Lis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0" i="5" l="1"/>
  <c r="G60" i="5"/>
  <c r="E60" i="5"/>
  <c r="D60" i="5"/>
  <c r="C60" i="5"/>
  <c r="H59" i="5"/>
  <c r="G59" i="5"/>
  <c r="E59" i="5"/>
  <c r="D59" i="5"/>
  <c r="C59" i="5"/>
  <c r="H58" i="5"/>
  <c r="G58" i="5"/>
  <c r="E58" i="5"/>
  <c r="D58" i="5"/>
  <c r="C58" i="5"/>
  <c r="H57" i="5"/>
  <c r="G57" i="5"/>
  <c r="E57" i="5"/>
  <c r="D57" i="5"/>
  <c r="C57" i="5"/>
  <c r="H56" i="5"/>
  <c r="G56" i="5"/>
  <c r="E56" i="5"/>
  <c r="D56" i="5"/>
  <c r="C56" i="5"/>
  <c r="H55" i="5"/>
  <c r="G55" i="5"/>
  <c r="E55" i="5"/>
  <c r="D55" i="5"/>
  <c r="C55" i="5"/>
  <c r="H54" i="5"/>
  <c r="G54" i="5"/>
  <c r="E54" i="5"/>
  <c r="D54" i="5"/>
  <c r="C54" i="5"/>
  <c r="H53" i="5"/>
  <c r="G53" i="5"/>
  <c r="E53" i="5"/>
  <c r="D53" i="5"/>
  <c r="C53" i="5"/>
  <c r="H52" i="5"/>
  <c r="G52" i="5"/>
  <c r="E52" i="5"/>
  <c r="D52" i="5"/>
  <c r="C52" i="5"/>
  <c r="H51" i="5"/>
  <c r="G51" i="5"/>
  <c r="E51" i="5"/>
  <c r="D51" i="5"/>
  <c r="C51" i="5"/>
  <c r="H50" i="5"/>
  <c r="G50" i="5"/>
  <c r="E50" i="5"/>
  <c r="D50" i="5"/>
  <c r="C50" i="5"/>
  <c r="H49" i="5"/>
  <c r="G49" i="5"/>
  <c r="E49" i="5"/>
  <c r="D49" i="5"/>
  <c r="C49" i="5"/>
  <c r="H48" i="5"/>
  <c r="G48" i="5"/>
  <c r="E48" i="5"/>
  <c r="D48" i="5"/>
  <c r="C48" i="5"/>
  <c r="H47" i="5"/>
  <c r="G47" i="5"/>
  <c r="E47" i="5"/>
  <c r="D47" i="5"/>
  <c r="C47" i="5"/>
  <c r="H46" i="5"/>
  <c r="G46" i="5"/>
  <c r="E46" i="5"/>
  <c r="D46" i="5"/>
  <c r="C46" i="5"/>
  <c r="H45" i="5"/>
  <c r="G45" i="5"/>
  <c r="E45" i="5"/>
  <c r="D45" i="5"/>
  <c r="C45" i="5"/>
  <c r="H44" i="5"/>
  <c r="G44" i="5"/>
  <c r="E44" i="5"/>
  <c r="D44" i="5"/>
  <c r="C44" i="5"/>
  <c r="H43" i="5"/>
  <c r="G43" i="5"/>
  <c r="E43" i="5"/>
  <c r="D43" i="5"/>
  <c r="C43" i="5"/>
  <c r="H42" i="5"/>
  <c r="G42" i="5"/>
  <c r="E42" i="5"/>
  <c r="D42" i="5"/>
  <c r="C42" i="5"/>
  <c r="H41" i="5"/>
  <c r="G41" i="5"/>
  <c r="E41" i="5"/>
  <c r="D41" i="5"/>
  <c r="C41" i="5"/>
  <c r="H40" i="5"/>
  <c r="G40" i="5"/>
  <c r="E40" i="5"/>
  <c r="D40" i="5"/>
  <c r="C40" i="5"/>
  <c r="H39" i="5"/>
  <c r="G39" i="5"/>
  <c r="E39" i="5"/>
  <c r="D39" i="5"/>
  <c r="C39" i="5"/>
  <c r="H38" i="5"/>
  <c r="G38" i="5"/>
  <c r="E38" i="5"/>
  <c r="D38" i="5"/>
  <c r="C38" i="5"/>
  <c r="H37" i="5"/>
  <c r="G37" i="5"/>
  <c r="E37" i="5"/>
  <c r="D37" i="5"/>
  <c r="C37" i="5"/>
  <c r="H36" i="5"/>
  <c r="G36" i="5"/>
  <c r="E36" i="5"/>
  <c r="D36" i="5"/>
  <c r="C36" i="5"/>
  <c r="H35" i="5"/>
  <c r="G35" i="5"/>
  <c r="E35" i="5"/>
  <c r="D35" i="5"/>
  <c r="C35" i="5"/>
  <c r="H34" i="5"/>
  <c r="G34" i="5"/>
  <c r="E34" i="5"/>
  <c r="D34" i="5"/>
  <c r="C34" i="5"/>
  <c r="H33" i="5"/>
  <c r="G33" i="5"/>
  <c r="E33" i="5"/>
  <c r="D33" i="5"/>
  <c r="C33" i="5"/>
  <c r="H32" i="5"/>
  <c r="G32" i="5"/>
  <c r="E32" i="5"/>
  <c r="D32" i="5"/>
  <c r="C32" i="5"/>
  <c r="H31" i="5"/>
  <c r="G31" i="5"/>
  <c r="E31" i="5"/>
  <c r="D31" i="5"/>
  <c r="C31" i="5"/>
  <c r="H30" i="5"/>
  <c r="G30" i="5"/>
  <c r="E30" i="5"/>
  <c r="D30" i="5"/>
  <c r="C30" i="5"/>
  <c r="H29" i="5"/>
  <c r="G29" i="5"/>
  <c r="E29" i="5"/>
  <c r="D29" i="5"/>
  <c r="C29" i="5"/>
  <c r="H28" i="5"/>
  <c r="G28" i="5"/>
  <c r="E28" i="5"/>
  <c r="D28" i="5"/>
  <c r="C28" i="5"/>
  <c r="H27" i="5"/>
  <c r="G27" i="5"/>
  <c r="E27" i="5"/>
  <c r="D27" i="5"/>
  <c r="C27" i="5"/>
  <c r="H26" i="5"/>
  <c r="G26" i="5"/>
  <c r="E26" i="5"/>
  <c r="D26" i="5"/>
  <c r="C26" i="5"/>
  <c r="H25" i="5"/>
  <c r="G25" i="5"/>
  <c r="E25" i="5"/>
  <c r="D25" i="5"/>
  <c r="C25" i="5"/>
  <c r="H24" i="5"/>
  <c r="G24" i="5"/>
  <c r="E24" i="5"/>
  <c r="D24" i="5"/>
  <c r="C24" i="5"/>
  <c r="H23" i="5"/>
  <c r="G23" i="5"/>
  <c r="E23" i="5"/>
  <c r="D23" i="5"/>
  <c r="C23" i="5"/>
  <c r="H22" i="5"/>
  <c r="G22" i="5"/>
  <c r="E22" i="5"/>
  <c r="D22" i="5"/>
  <c r="C22" i="5"/>
  <c r="H21" i="5"/>
  <c r="G21" i="5"/>
  <c r="E21" i="5"/>
  <c r="D21" i="5"/>
  <c r="C21" i="5"/>
  <c r="H20" i="5"/>
  <c r="G20" i="5"/>
  <c r="E20" i="5"/>
  <c r="D20" i="5"/>
  <c r="C20" i="5"/>
  <c r="H19" i="5"/>
  <c r="G19" i="5"/>
  <c r="E19" i="5"/>
  <c r="D19" i="5"/>
  <c r="C19" i="5"/>
  <c r="H18" i="5"/>
  <c r="G18" i="5"/>
  <c r="E18" i="5"/>
  <c r="D18" i="5"/>
  <c r="C18" i="5"/>
  <c r="H17" i="5"/>
  <c r="G17" i="5"/>
  <c r="E17" i="5"/>
  <c r="D17" i="5"/>
  <c r="C17" i="5"/>
  <c r="H16" i="5"/>
  <c r="G16" i="5"/>
  <c r="E16" i="5"/>
  <c r="D16" i="5"/>
  <c r="C16" i="5"/>
  <c r="H15" i="5"/>
  <c r="G15" i="5"/>
  <c r="E15" i="5"/>
  <c r="D15" i="5"/>
  <c r="C15" i="5"/>
  <c r="H14" i="5"/>
  <c r="G14" i="5"/>
  <c r="E14" i="5"/>
  <c r="D14" i="5"/>
  <c r="C14" i="5"/>
  <c r="H13" i="5"/>
  <c r="G13" i="5"/>
  <c r="E13" i="5"/>
  <c r="D13" i="5"/>
  <c r="C13" i="5"/>
  <c r="H12" i="5"/>
  <c r="G12" i="5"/>
  <c r="E12" i="5"/>
  <c r="D12" i="5"/>
  <c r="C12" i="5"/>
  <c r="H11" i="5"/>
  <c r="G11" i="5"/>
  <c r="E11" i="5"/>
  <c r="D11" i="5"/>
  <c r="C11" i="5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H98" i="2" s="1"/>
  <c r="F19" i="4"/>
  <c r="H97" i="2" s="1"/>
  <c r="F18" i="4"/>
  <c r="H96" i="2" s="1"/>
  <c r="F17" i="4"/>
  <c r="F16" i="4"/>
  <c r="H94" i="2" s="1"/>
  <c r="F15" i="4"/>
  <c r="F14" i="4"/>
  <c r="F13" i="4"/>
  <c r="H91" i="2" s="1"/>
  <c r="F12" i="4"/>
  <c r="H90" i="2" s="1"/>
  <c r="F11" i="4"/>
  <c r="F10" i="4"/>
  <c r="F9" i="4"/>
  <c r="F8" i="4"/>
  <c r="H86" i="2" s="1"/>
  <c r="F7" i="4"/>
  <c r="H85" i="2" s="1"/>
  <c r="F6" i="4"/>
  <c r="H84" i="2" s="1"/>
  <c r="F5" i="4"/>
  <c r="G55" i="3"/>
  <c r="F60" i="5" s="1"/>
  <c r="G54" i="3"/>
  <c r="F59" i="5" s="1"/>
  <c r="G53" i="3"/>
  <c r="F58" i="5" s="1"/>
  <c r="G52" i="3"/>
  <c r="F57" i="5" s="1"/>
  <c r="G51" i="3"/>
  <c r="F56" i="5" s="1"/>
  <c r="G50" i="3"/>
  <c r="F55" i="5" s="1"/>
  <c r="G49" i="3"/>
  <c r="F54" i="5" s="1"/>
  <c r="G48" i="3"/>
  <c r="F53" i="5" s="1"/>
  <c r="G47" i="3"/>
  <c r="F52" i="5" s="1"/>
  <c r="G46" i="3"/>
  <c r="F51" i="5" s="1"/>
  <c r="G45" i="3"/>
  <c r="F50" i="5" s="1"/>
  <c r="G44" i="3"/>
  <c r="F49" i="5" s="1"/>
  <c r="G43" i="3"/>
  <c r="F48" i="5" s="1"/>
  <c r="G42" i="3"/>
  <c r="F47" i="5" s="1"/>
  <c r="G41" i="3"/>
  <c r="F46" i="5" s="1"/>
  <c r="G40" i="3"/>
  <c r="F45" i="5" s="1"/>
  <c r="G39" i="3"/>
  <c r="F44" i="5" s="1"/>
  <c r="G38" i="3"/>
  <c r="F43" i="5" s="1"/>
  <c r="G37" i="3"/>
  <c r="F42" i="5" s="1"/>
  <c r="G36" i="3"/>
  <c r="F41" i="5" s="1"/>
  <c r="G35" i="3"/>
  <c r="F40" i="5" s="1"/>
  <c r="G34" i="3"/>
  <c r="F39" i="5" s="1"/>
  <c r="G33" i="3"/>
  <c r="F38" i="5" s="1"/>
  <c r="G32" i="3"/>
  <c r="F37" i="5" s="1"/>
  <c r="G31" i="3"/>
  <c r="F36" i="5" s="1"/>
  <c r="G30" i="3"/>
  <c r="F35" i="5" s="1"/>
  <c r="G29" i="3"/>
  <c r="F34" i="5" s="1"/>
  <c r="G28" i="3"/>
  <c r="F33" i="5" s="1"/>
  <c r="G27" i="3"/>
  <c r="F32" i="5" s="1"/>
  <c r="G26" i="3"/>
  <c r="F31" i="5" s="1"/>
  <c r="G25" i="3"/>
  <c r="F30" i="5" s="1"/>
  <c r="G24" i="3"/>
  <c r="F29" i="5" s="1"/>
  <c r="G23" i="3"/>
  <c r="F28" i="5" s="1"/>
  <c r="G22" i="3"/>
  <c r="F27" i="5" s="1"/>
  <c r="G21" i="3"/>
  <c r="F26" i="5" s="1"/>
  <c r="G20" i="3"/>
  <c r="F25" i="5" s="1"/>
  <c r="G19" i="3"/>
  <c r="F24" i="5" s="1"/>
  <c r="G18" i="3"/>
  <c r="F23" i="5" s="1"/>
  <c r="G17" i="3"/>
  <c r="F22" i="5" s="1"/>
  <c r="G16" i="3"/>
  <c r="F21" i="5" s="1"/>
  <c r="G15" i="3"/>
  <c r="F20" i="5" s="1"/>
  <c r="G14" i="3"/>
  <c r="F19" i="5" s="1"/>
  <c r="G13" i="3"/>
  <c r="F18" i="5" s="1"/>
  <c r="G12" i="3"/>
  <c r="F17" i="5" s="1"/>
  <c r="G11" i="3"/>
  <c r="F16" i="5" s="1"/>
  <c r="G10" i="3"/>
  <c r="F15" i="5" s="1"/>
  <c r="G9" i="3"/>
  <c r="G8" i="3"/>
  <c r="F13" i="5" s="1"/>
  <c r="G7" i="3"/>
  <c r="F12" i="5" s="1"/>
  <c r="G6" i="3"/>
  <c r="F11" i="5" s="1"/>
  <c r="E98" i="2"/>
  <c r="D98" i="2"/>
  <c r="C98" i="2"/>
  <c r="B98" i="2"/>
  <c r="E97" i="2"/>
  <c r="D97" i="2"/>
  <c r="C97" i="2"/>
  <c r="B97" i="2"/>
  <c r="E96" i="2"/>
  <c r="D96" i="2"/>
  <c r="C96" i="2"/>
  <c r="B96" i="2"/>
  <c r="H95" i="2"/>
  <c r="E95" i="2"/>
  <c r="D95" i="2"/>
  <c r="C95" i="2"/>
  <c r="B95" i="2"/>
  <c r="E94" i="2"/>
  <c r="D94" i="2"/>
  <c r="C94" i="2"/>
  <c r="B94" i="2"/>
  <c r="H93" i="2"/>
  <c r="E93" i="2"/>
  <c r="D93" i="2"/>
  <c r="C93" i="2"/>
  <c r="B93" i="2"/>
  <c r="H92" i="2"/>
  <c r="E92" i="2"/>
  <c r="D92" i="2"/>
  <c r="C92" i="2"/>
  <c r="B92" i="2"/>
  <c r="E91" i="2"/>
  <c r="D91" i="2"/>
  <c r="C91" i="2"/>
  <c r="B91" i="2"/>
  <c r="E90" i="2"/>
  <c r="D90" i="2"/>
  <c r="C90" i="2"/>
  <c r="B90" i="2"/>
  <c r="H89" i="2"/>
  <c r="E89" i="2"/>
  <c r="D89" i="2"/>
  <c r="C89" i="2"/>
  <c r="B89" i="2"/>
  <c r="H88" i="2"/>
  <c r="E88" i="2"/>
  <c r="D88" i="2"/>
  <c r="C88" i="2"/>
  <c r="B88" i="2"/>
  <c r="H87" i="2"/>
  <c r="E87" i="2"/>
  <c r="D87" i="2"/>
  <c r="C87" i="2"/>
  <c r="B87" i="2"/>
  <c r="E86" i="2"/>
  <c r="D86" i="2"/>
  <c r="C86" i="2"/>
  <c r="B86" i="2"/>
  <c r="E85" i="2"/>
  <c r="D85" i="2"/>
  <c r="C85" i="2"/>
  <c r="B85" i="2"/>
  <c r="E84" i="2"/>
  <c r="D84" i="2"/>
  <c r="C84" i="2"/>
  <c r="B84" i="2"/>
  <c r="H83" i="2"/>
  <c r="E83" i="2"/>
  <c r="D83" i="2"/>
  <c r="C83" i="2"/>
  <c r="B83" i="2"/>
  <c r="I39" i="2"/>
  <c r="H39" i="2"/>
  <c r="G39" i="2"/>
  <c r="F39" i="2"/>
  <c r="E39" i="2"/>
  <c r="D39" i="2"/>
  <c r="C39" i="2"/>
  <c r="I38" i="2"/>
  <c r="H38" i="2"/>
  <c r="G38" i="2"/>
  <c r="F38" i="2"/>
  <c r="E38" i="2"/>
  <c r="D38" i="2"/>
  <c r="C38" i="2"/>
  <c r="I37" i="2"/>
  <c r="H37" i="2"/>
  <c r="G37" i="2"/>
  <c r="F37" i="2"/>
  <c r="E37" i="2"/>
  <c r="D37" i="2"/>
  <c r="C37" i="2"/>
  <c r="I36" i="2"/>
  <c r="H36" i="2"/>
  <c r="G36" i="2"/>
  <c r="F36" i="2"/>
  <c r="E36" i="2"/>
  <c r="D36" i="2"/>
  <c r="C36" i="2"/>
  <c r="I35" i="2"/>
  <c r="H35" i="2"/>
  <c r="G35" i="2"/>
  <c r="F35" i="2"/>
  <c r="E35" i="2"/>
  <c r="D35" i="2"/>
  <c r="C35" i="2"/>
  <c r="I34" i="2"/>
  <c r="H34" i="2"/>
  <c r="F34" i="2"/>
  <c r="E34" i="2"/>
  <c r="D34" i="2"/>
  <c r="C34" i="2"/>
  <c r="I33" i="2"/>
  <c r="H33" i="2"/>
  <c r="F33" i="2"/>
  <c r="E33" i="2"/>
  <c r="D33" i="2"/>
  <c r="C33" i="2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F30" i="2"/>
  <c r="E30" i="2"/>
  <c r="D30" i="2"/>
  <c r="C30" i="2"/>
  <c r="I25" i="2"/>
  <c r="I24" i="2"/>
  <c r="I23" i="2"/>
  <c r="I22" i="2"/>
  <c r="I21" i="2"/>
  <c r="I20" i="2"/>
  <c r="H15" i="2"/>
  <c r="E15" i="2"/>
  <c r="B15" i="2"/>
  <c r="J9" i="2"/>
  <c r="D9" i="2"/>
  <c r="B9" i="2"/>
  <c r="H9" i="2" l="1"/>
  <c r="G30" i="2"/>
  <c r="D24" i="2"/>
  <c r="G34" i="2"/>
  <c r="D20" i="2"/>
  <c r="G33" i="2"/>
  <c r="D21" i="2"/>
  <c r="D25" i="2"/>
  <c r="D22" i="2"/>
  <c r="F14" i="5"/>
  <c r="F9" i="2"/>
  <c r="D23" i="2"/>
</calcChain>
</file>

<file path=xl/sharedStrings.xml><?xml version="1.0" encoding="utf-8"?>
<sst xmlns="http://schemas.openxmlformats.org/spreadsheetml/2006/main" count="279" uniqueCount="179">
  <si>
    <t>⭐  Elite IGCSE Mathematics — Quick Start Guide</t>
  </si>
  <si>
    <t>Edexcel 4MA1 Higher  ·  Past Paper Tracker  ·  Eng. Eslam Ahmed</t>
  </si>
  <si>
    <t>📁  YOUR FILE HAS 3 SHEETS — Here's What Each One Does</t>
  </si>
  <si>
    <t>Sheet Name</t>
  </si>
  <si>
    <t>What It Is</t>
  </si>
  <si>
    <t>Your Job</t>
  </si>
  <si>
    <t>📖 How To Use</t>
  </si>
  <si>
    <t>This guide — read it once, done!</t>
  </si>
  <si>
    <t>Nothing 😊 Just read</t>
  </si>
  <si>
    <t>✏️  My Results</t>
  </si>
  <si>
    <t>Where you log every paper you attempt</t>
  </si>
  <si>
    <t>WRITE HERE — this is the only sheet you touch</t>
  </si>
  <si>
    <t>📊 Dashboard</t>
  </si>
  <si>
    <t>Your stats, charts &amp; best/worst paper</t>
  </si>
  <si>
    <t>Read-only — auto-updates when you write in My Results</t>
  </si>
  <si>
    <t>📚 All Papers</t>
  </si>
  <si>
    <t>Full list of all 36 papers 2019–2025</t>
  </si>
  <si>
    <t>Read-only — shows ✔ Done / — Not Done automatically</t>
  </si>
  <si>
    <t>✏️  HOW TO LOG A RESULT  (Step-by-Step in 'My Results' Sheet)</t>
  </si>
  <si>
    <t>Step</t>
  </si>
  <si>
    <t>Field Name</t>
  </si>
  <si>
    <t>What to Enter</t>
  </si>
  <si>
    <t>Example</t>
  </si>
  <si>
    <t>Note</t>
  </si>
  <si>
    <t>1</t>
  </si>
  <si>
    <t>Year</t>
  </si>
  <si>
    <t>Type the year the paper was published</t>
  </si>
  <si>
    <t>2019  /  2020  /  2021 … up to 2025</t>
  </si>
  <si>
    <t>2</t>
  </si>
  <si>
    <t>Session</t>
  </si>
  <si>
    <t>Type the exam session</t>
  </si>
  <si>
    <t>Jan  or  Jun  or  Nov</t>
  </si>
  <si>
    <t>Must match exactly — capital first letter</t>
  </si>
  <si>
    <t>3</t>
  </si>
  <si>
    <t>Paper Code</t>
  </si>
  <si>
    <t>Type the paper code</t>
  </si>
  <si>
    <t>1H    1HR    2H    2HR</t>
  </si>
  <si>
    <t>4</t>
  </si>
  <si>
    <t>Date Attempted</t>
  </si>
  <si>
    <t>Type the date you did the paper (optional)</t>
  </si>
  <si>
    <t>15/03/2025</t>
  </si>
  <si>
    <t>5</t>
  </si>
  <si>
    <t>Raw Score /100</t>
  </si>
  <si>
    <t>Type your raw mark out of 100</t>
  </si>
  <si>
    <t>73</t>
  </si>
  <si>
    <t>The % column fills automatically!</t>
  </si>
  <si>
    <t>6</t>
  </si>
  <si>
    <t>Grade</t>
  </si>
  <si>
    <t>Type your grade</t>
  </si>
  <si>
    <t>A*   A   B   C   D   E   F   G</t>
  </si>
  <si>
    <t>Enter manually as Eslam told you</t>
  </si>
  <si>
    <t>7</t>
  </si>
  <si>
    <t>Time (mins)</t>
  </si>
  <si>
    <t>How long did you take?</t>
  </si>
  <si>
    <t>87   (= 1hr 27mins)</t>
  </si>
  <si>
    <t>Always write in minutes</t>
  </si>
  <si>
    <t>8</t>
  </si>
  <si>
    <t>Wrong Questions</t>
  </si>
  <si>
    <t>Type ALL question numbers you got wrong, separated by commas</t>
  </si>
  <si>
    <t>3, 7, 12, 15</t>
  </si>
  <si>
    <t>Used to auto-build your Revision List sheet ❌</t>
  </si>
  <si>
    <t>📌  EXAMPLE — What a filled row looks like:</t>
  </si>
  <si>
    <t>Code</t>
  </si>
  <si>
    <t>Score/100</t>
  </si>
  <si>
    <t xml:space="preserve">  %</t>
  </si>
  <si>
    <t>2023</t>
  </si>
  <si>
    <t>Jun</t>
  </si>
  <si>
    <t>2H</t>
  </si>
  <si>
    <t>78</t>
  </si>
  <si>
    <t>78.0%</t>
  </si>
  <si>
    <t>A</t>
  </si>
  <si>
    <t>92</t>
  </si>
  <si>
    <t>💡  QUICK TIPS</t>
  </si>
  <si>
    <t>✅</t>
  </si>
  <si>
    <t>Do papers IN ORDER — your progress chart will be meaningful</t>
  </si>
  <si>
    <t>📋</t>
  </si>
  <si>
    <t>Log every paper even if you score low — tracking weakness is the goal</t>
  </si>
  <si>
    <t>⏱️</t>
  </si>
  <si>
    <t>Always record your time — you'll see your speed improve over months</t>
  </si>
  <si>
    <t>📊</t>
  </si>
  <si>
    <t>Check Dashboard after every 3–4 papers for a progress update</t>
  </si>
  <si>
    <t>🔁</t>
  </si>
  <si>
    <t>'All Papers' sheet auto-shows which papers you've done and which are left</t>
  </si>
  <si>
    <t>Elite IGCSE Mathematics  ·  Eng. Eslam Ahmed  ·  Edexcel 4MA1 Higher  ·  2019–2025</t>
  </si>
  <si>
    <t>⭐   Elite IGCSE Mathematics</t>
  </si>
  <si>
    <t>Eng. Eslam Ahmed</t>
  </si>
  <si>
    <t>Edexcel 4MA1 Higher Tier  ·  Personal Past Paper Tracker  ·  2019 – 2025</t>
  </si>
  <si>
    <t>👤  Student Name:</t>
  </si>
  <si>
    <t>[ Type Your Name Here ]</t>
  </si>
  <si>
    <t>📋  PAPERS DONE</t>
  </si>
  <si>
    <t>📌  REMAINING</t>
  </si>
  <si>
    <t>📊  AVERAGE %</t>
  </si>
  <si>
    <t>🏆  BEST SCORE</t>
  </si>
  <si>
    <t>⚠️  LOWEST SCORE</t>
  </si>
  <si>
    <t>⏱️  AVERAGE TIME (mins)</t>
  </si>
  <si>
    <t>⚡  FASTEST TIME (mins)</t>
  </si>
  <si>
    <t>🐢  SLOWEST TIME (mins)</t>
  </si>
  <si>
    <t>🥇  BEST PAPER</t>
  </si>
  <si>
    <t>⚠️  PAPER TO IMPROVE</t>
  </si>
  <si>
    <t>Year / Session</t>
  </si>
  <si>
    <t>Score</t>
  </si>
  <si>
    <t>Raw Marks</t>
  </si>
  <si>
    <t>Time Taken</t>
  </si>
  <si>
    <t>📈  MY RECENT RESULTS  (Last 10 Entries)</t>
  </si>
  <si>
    <t>Attempt</t>
  </si>
  <si>
    <t>Raw Score</t>
  </si>
  <si>
    <t>% Score</t>
  </si>
  <si>
    <t>📊  SCORE PROGRESS OVER TIME</t>
  </si>
  <si>
    <t>⏱️  TIME TAKEN PER ATTEMPT (mins)</t>
  </si>
  <si>
    <t>📌  PAPERS STATUS OVERVIEW  (See 'All Papers' sheet for full list)</t>
  </si>
  <si>
    <t>Full Reference</t>
  </si>
  <si>
    <t>Status</t>
  </si>
  <si>
    <t>→ Go to 'All Papers' sheet to see all 36 papers with live status</t>
  </si>
  <si>
    <t>Elite IGCSE Mathematics  ·  Eng. Eslam Ahmed  ·  Edexcel 4MA1 Higher Tier  ·  2019 – 2025</t>
  </si>
  <si>
    <t>📋   MY RESULTS — Enter Each Past Paper Attempt Below</t>
  </si>
  <si>
    <t>✅  Year, Session &amp; Paper Code have drop-down menus — click the cell and choose!   |   Raw Score /100   |   Time in minutes</t>
  </si>
  <si>
    <t>🟢 Drop-down column (click to choose)      🔵 Type here      ⬜ Auto-calculated (don't touch)</t>
  </si>
  <si>
    <t>#</t>
  </si>
  <si>
    <t>📅 Year
▼ choose</t>
  </si>
  <si>
    <t>📅 Session
▼ choose</t>
  </si>
  <si>
    <t>📄 Paper Code
▼ choose</t>
  </si>
  <si>
    <t>📆 Date
Attempted</t>
  </si>
  <si>
    <t>✏️ Raw Score
(/100)</t>
  </si>
  <si>
    <t>📊 % Score
(auto)</t>
  </si>
  <si>
    <t>⏱️ Time
(mins)</t>
  </si>
  <si>
    <t>📝 Notes</t>
  </si>
  <si>
    <t>❌ Wrong Questions
(e.g. 3, 7, 12, 15)</t>
  </si>
  <si>
    <t>📚   4MA1 Higher — Complete Paper List 2019–2025  (36 Papers)</t>
  </si>
  <si>
    <t>Status auto-updates as you log attempts in 'My Results'   ·   1H &amp; 2H = June/Nov sessions   ·   1HR &amp; 2HR = January (Resit) sessions</t>
  </si>
  <si>
    <t>Jan</t>
  </si>
  <si>
    <t>1HR</t>
  </si>
  <si>
    <t>4MA1/1HR — 2019 Jan</t>
  </si>
  <si>
    <t>2HR</t>
  </si>
  <si>
    <t>4MA1/2HR — 2019 Jan</t>
  </si>
  <si>
    <t>1H</t>
  </si>
  <si>
    <t>4MA1/1H — 2019 Jun</t>
  </si>
  <si>
    <t>4MA1/2H — 2019 Jun</t>
  </si>
  <si>
    <t>4MA1/1HR — 2020 Jan</t>
  </si>
  <si>
    <t>4MA1/2HR — 2020 Jan</t>
  </si>
  <si>
    <t>4MA1/1H — 2020 Jun</t>
  </si>
  <si>
    <t>4MA1/2H — 2020 Jun</t>
  </si>
  <si>
    <t>Nov</t>
  </si>
  <si>
    <t>4MA1/1H — 2020 Nov</t>
  </si>
  <si>
    <t>4MA1/2H — 2020 Nov</t>
  </si>
  <si>
    <t>4MA1/1HR — 2021 Jan</t>
  </si>
  <si>
    <t>4MA1/2HR — 2021 Jan</t>
  </si>
  <si>
    <t>4MA1/1H — 2021 Nov</t>
  </si>
  <si>
    <t>4MA1/2H — 2021 Nov</t>
  </si>
  <si>
    <t>4MA1/1HR — 2022 Jan</t>
  </si>
  <si>
    <t>4MA1/2HR — 2022 Jan</t>
  </si>
  <si>
    <t>4MA1/1H — 2022 Jun</t>
  </si>
  <si>
    <t>4MA1/2H — 2022 Jun</t>
  </si>
  <si>
    <t>4MA1/1H — 2022 Nov</t>
  </si>
  <si>
    <t>4MA1/2H — 2022 Nov</t>
  </si>
  <si>
    <t>4MA1/1HR — 2023 Jan</t>
  </si>
  <si>
    <t>4MA1/2HR — 2023 Jan</t>
  </si>
  <si>
    <t>4MA1/1H — 2023 Jun</t>
  </si>
  <si>
    <t>4MA1/2H — 2023 Jun</t>
  </si>
  <si>
    <t>4MA1/1H — 2023 Nov</t>
  </si>
  <si>
    <t>4MA1/2H — 2023 Nov</t>
  </si>
  <si>
    <t>4MA1/1HR — 2024 Jan</t>
  </si>
  <si>
    <t>4MA1/2HR — 2024 Jan</t>
  </si>
  <si>
    <t>4MA1/1H — 2024 Jun</t>
  </si>
  <si>
    <t>4MA1/2H — 2024 Jun</t>
  </si>
  <si>
    <t>4MA1/1H — 2024 Nov</t>
  </si>
  <si>
    <t>4MA1/2H — 2024 Nov</t>
  </si>
  <si>
    <t>4MA1/1HR — 2025 Jan</t>
  </si>
  <si>
    <t>4MA1/2HR — 2025 Jan</t>
  </si>
  <si>
    <t>4MA1/1H — 2025 Jun</t>
  </si>
  <si>
    <t>4MA1/2H — 2025 Jun</t>
  </si>
  <si>
    <t>❌  REVISION LIST — Wrong Questions by Paper</t>
  </si>
  <si>
    <t>Auto-pulled from 'My Results'  ·  Log wrong questions there → they appear here automatically</t>
  </si>
  <si>
    <t>👉  HOW TO USE:   Go to 'My Results' → fill in the ❌ Wrong Questions column (e.g.  3, 7, 12, 15)  → come back here to see your full revision list</t>
  </si>
  <si>
    <t>📌  TIP:  After revising a question, type  ✔  in the Revised? column so you can track what's still pending</t>
  </si>
  <si>
    <t>Paper
Code</t>
  </si>
  <si>
    <t>Score %</t>
  </si>
  <si>
    <t>❌  Wrong Questions  (as entered in My Results)</t>
  </si>
  <si>
    <t>Revised?</t>
  </si>
  <si>
    <t>20,21,22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</si>
</sst>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8" x14ac:knownFonts="1">
    <font>
      <sz val="11"/>
      <color theme="1"/>
      <name val="Calibri"/>
      <family val="2"/>
      <charset val="1"/>
    </font>
    <font>
      <b/>
      <sz val="16"/>
      <color rgb="FFFFC000"/>
      <name val="Arial"/>
      <charset val="1"/>
    </font>
    <font>
      <sz val="10"/>
      <color rgb="FFFFF2CC"/>
      <name val="Arial"/>
      <charset val="1"/>
    </font>
    <font>
      <b/>
      <sz val="12"/>
      <color rgb="FFFFFFFF"/>
      <name val="Arial"/>
      <charset val="1"/>
    </font>
    <font>
      <b/>
      <sz val="9"/>
      <color rgb="FFFFFFFF"/>
      <name val="Arial"/>
      <charset val="1"/>
    </font>
    <font>
      <b/>
      <sz val="10"/>
      <color rgb="FF1F3864"/>
      <name val="Arial"/>
      <charset val="1"/>
    </font>
    <font>
      <sz val="9"/>
      <color rgb="FF333333"/>
      <name val="Arial"/>
      <charset val="1"/>
    </font>
    <font>
      <b/>
      <sz val="10"/>
      <color rgb="FF1A6B3A"/>
      <name val="Arial"/>
      <charset val="1"/>
    </font>
    <font>
      <b/>
      <sz val="9"/>
      <color rgb="FF1A6B3A"/>
      <name val="Arial"/>
      <charset val="1"/>
    </font>
    <font>
      <b/>
      <sz val="10"/>
      <color rgb="FF555555"/>
      <name val="Arial"/>
      <charset val="1"/>
    </font>
    <font>
      <b/>
      <sz val="10"/>
      <color rgb="FF7D4800"/>
      <name val="Arial"/>
      <charset val="1"/>
    </font>
    <font>
      <b/>
      <sz val="9"/>
      <color rgb="FF1F3864"/>
      <name val="Arial"/>
      <charset val="1"/>
    </font>
    <font>
      <b/>
      <sz val="11"/>
      <color rgb="FFFFFFFF"/>
      <name val="Arial"/>
      <charset val="1"/>
    </font>
    <font>
      <i/>
      <sz val="8"/>
      <color rgb="FF888888"/>
      <name val="Arial"/>
      <charset val="1"/>
    </font>
    <font>
      <b/>
      <sz val="11"/>
      <color rgb="FF1F3864"/>
      <name val="Arial"/>
      <charset val="1"/>
    </font>
    <font>
      <b/>
      <sz val="11"/>
      <color rgb="FF9A6700"/>
      <name val="Arial"/>
      <charset val="1"/>
    </font>
    <font>
      <sz val="10"/>
      <color rgb="FF333333"/>
      <name val="Arial"/>
      <charset val="1"/>
    </font>
    <font>
      <sz val="9"/>
      <color rgb="FFFFF2CC"/>
      <name val="Arial"/>
      <charset val="1"/>
    </font>
    <font>
      <b/>
      <sz val="22"/>
      <color rgb="FFFFC000"/>
      <name val="Arial"/>
      <charset val="1"/>
    </font>
    <font>
      <b/>
      <sz val="10"/>
      <color rgb="FFBFBFBF"/>
      <name val="Arial"/>
      <charset val="1"/>
    </font>
    <font>
      <sz val="12"/>
      <color rgb="FFFFF2CC"/>
      <name val="Arial"/>
      <charset val="1"/>
    </font>
    <font>
      <b/>
      <sz val="10"/>
      <color rgb="FFFFC000"/>
      <name val="Arial"/>
      <charset val="1"/>
    </font>
    <font>
      <i/>
      <sz val="10"/>
      <color rgb="FFFFFFFF"/>
      <name val="Arial"/>
      <charset val="1"/>
    </font>
    <font>
      <b/>
      <sz val="8"/>
      <color rgb="FFFFFFFF"/>
      <name val="Arial"/>
      <charset val="1"/>
    </font>
    <font>
      <b/>
      <sz val="22"/>
      <color rgb="FF1F3864"/>
      <name val="Arial"/>
      <charset val="1"/>
    </font>
    <font>
      <b/>
      <sz val="22"/>
      <color rgb="FF375623"/>
      <name val="Arial"/>
      <charset val="1"/>
    </font>
    <font>
      <b/>
      <sz val="22"/>
      <color rgb="FF9A6700"/>
      <name val="Arial"/>
      <charset val="1"/>
    </font>
    <font>
      <b/>
      <sz val="22"/>
      <color rgb="FF8B0000"/>
      <name val="Arial"/>
      <charset val="1"/>
    </font>
    <font>
      <b/>
      <sz val="22"/>
      <color rgb="FF7D4800"/>
      <name val="Arial"/>
      <charset val="1"/>
    </font>
    <font>
      <b/>
      <sz val="9"/>
      <color rgb="FF375623"/>
      <name val="Arial"/>
      <charset val="1"/>
    </font>
    <font>
      <b/>
      <sz val="14"/>
      <color rgb="FF375623"/>
      <name val="Arial"/>
      <charset val="1"/>
    </font>
    <font>
      <b/>
      <sz val="9"/>
      <color rgb="FF8B0000"/>
      <name val="Arial"/>
      <charset val="1"/>
    </font>
    <font>
      <b/>
      <sz val="14"/>
      <color rgb="FF8B0000"/>
      <name val="Arial"/>
      <charset val="1"/>
    </font>
    <font>
      <sz val="10"/>
      <color rgb="FF375623"/>
      <name val="Arial"/>
      <charset val="1"/>
    </font>
    <font>
      <sz val="10"/>
      <color rgb="FF8B0000"/>
      <name val="Arial"/>
      <charset val="1"/>
    </font>
    <font>
      <b/>
      <sz val="16"/>
      <color rgb="FF375623"/>
      <name val="Arial"/>
      <charset val="1"/>
    </font>
    <font>
      <b/>
      <sz val="16"/>
      <color rgb="FF8B0000"/>
      <name val="Arial"/>
      <charset val="1"/>
    </font>
    <font>
      <sz val="10"/>
      <color rgb="FFFFFFFF"/>
      <name val="Arial"/>
      <charset val="1"/>
    </font>
    <font>
      <sz val="10"/>
      <color rgb="FF888888"/>
      <name val="Arial"/>
      <charset val="1"/>
    </font>
    <font>
      <b/>
      <sz val="9"/>
      <name val="Arial"/>
      <charset val="1"/>
    </font>
    <font>
      <sz val="9"/>
      <color rgb="FF1F3864"/>
      <name val="Arial"/>
      <charset val="1"/>
    </font>
    <font>
      <b/>
      <sz val="13"/>
      <color rgb="FFFFFFFF"/>
      <name val="Arial"/>
      <charset val="1"/>
    </font>
    <font>
      <i/>
      <sz val="8"/>
      <color rgb="FF444444"/>
      <name val="Arial"/>
      <charset val="1"/>
    </font>
    <font>
      <b/>
      <sz val="9"/>
      <color rgb="FF444444"/>
      <name val="Arial"/>
      <charset val="1"/>
    </font>
    <font>
      <sz val="9"/>
      <color rgb="FF999999"/>
      <name val="Arial"/>
      <charset val="1"/>
    </font>
    <font>
      <b/>
      <sz val="12"/>
      <color rgb="FF1A6B3A"/>
      <name val="Arial"/>
      <charset val="1"/>
    </font>
    <font>
      <b/>
      <sz val="13"/>
      <color rgb="FF1F3864"/>
      <name val="Arial"/>
      <charset val="1"/>
    </font>
    <font>
      <sz val="10"/>
      <color rgb="FF555555"/>
      <name val="Arial"/>
      <charset val="1"/>
    </font>
    <font>
      <b/>
      <sz val="12"/>
      <color rgb="FF1F3864"/>
      <name val="Arial"/>
      <charset val="1"/>
    </font>
    <font>
      <sz val="11"/>
      <color rgb="FF555555"/>
      <name val="Arial"/>
      <charset val="1"/>
    </font>
    <font>
      <i/>
      <sz val="9"/>
      <color rgb="FF777777"/>
      <name val="Arial"/>
      <charset val="1"/>
    </font>
    <font>
      <b/>
      <sz val="10"/>
      <color rgb="FFC00000"/>
      <name val="Arial"/>
      <charset val="1"/>
    </font>
    <font>
      <sz val="10"/>
      <color rgb="FF999999"/>
      <name val="Arial"/>
      <charset val="1"/>
    </font>
    <font>
      <sz val="10"/>
      <color rgb="FF000000"/>
      <name val="Arial"/>
      <charset val="1"/>
    </font>
    <font>
      <b/>
      <sz val="10"/>
      <name val="Arial"/>
      <charset val="1"/>
    </font>
    <font>
      <sz val="10"/>
      <color rgb="FF1F3864"/>
      <name val="Arial"/>
      <charset val="1"/>
    </font>
    <font>
      <sz val="9"/>
      <color rgb="FF555555"/>
      <name val="Arial"/>
      <charset val="1"/>
    </font>
    <font>
      <b/>
      <sz val="11"/>
      <color rgb="FFC00000"/>
      <name val="Arial"/>
      <charset val="1"/>
    </font>
  </fonts>
  <fills count="25">
    <fill>
      <patternFill patternType="none"/>
    </fill>
    <fill>
      <patternFill patternType="gray125"/>
    </fill>
    <fill>
      <patternFill patternType="solid">
        <fgColor rgb="FF1F3864"/>
        <bgColor rgb="FF2E4A87"/>
      </patternFill>
    </fill>
    <fill>
      <patternFill patternType="solid">
        <fgColor rgb="FFFFC000"/>
        <bgColor rgb="FFFF6600"/>
      </patternFill>
    </fill>
    <fill>
      <patternFill patternType="solid">
        <fgColor rgb="FFEBF5FB"/>
        <bgColor rgb="FFF0F4FA"/>
      </patternFill>
    </fill>
    <fill>
      <patternFill patternType="solid">
        <fgColor rgb="FFF0FFF4"/>
        <bgColor rgb="FFF0F6FF"/>
      </patternFill>
    </fill>
    <fill>
      <patternFill patternType="solid">
        <fgColor rgb="FFF5F5F5"/>
        <bgColor rgb="FFF0F4FA"/>
      </patternFill>
    </fill>
    <fill>
      <patternFill patternType="solid">
        <fgColor rgb="FFFFF2CC"/>
        <bgColor rgb="FFFCE4D6"/>
      </patternFill>
    </fill>
    <fill>
      <patternFill patternType="solid">
        <fgColor rgb="FF1A6B3A"/>
        <bgColor rgb="FF375623"/>
      </patternFill>
    </fill>
    <fill>
      <patternFill patternType="solid">
        <fgColor rgb="FFFFFFFF"/>
        <bgColor rgb="FFFFF5F5"/>
      </patternFill>
    </fill>
    <fill>
      <patternFill patternType="solid">
        <fgColor rgb="FFF0F6FF"/>
        <bgColor rgb="FFF0F4FA"/>
      </patternFill>
    </fill>
    <fill>
      <patternFill patternType="solid">
        <fgColor rgb="FF2E4A87"/>
        <bgColor rgb="FF2E5090"/>
      </patternFill>
    </fill>
    <fill>
      <patternFill patternType="solid">
        <fgColor rgb="FF9A6700"/>
        <bgColor rgb="FF7D4800"/>
      </patternFill>
    </fill>
    <fill>
      <patternFill patternType="solid">
        <fgColor rgb="FFF0F4FA"/>
        <bgColor rgb="FFF0F6FF"/>
      </patternFill>
    </fill>
    <fill>
      <patternFill patternType="solid">
        <fgColor rgb="FF8B0000"/>
        <bgColor rgb="FF800000"/>
      </patternFill>
    </fill>
    <fill>
      <patternFill patternType="solid">
        <fgColor rgb="FF7D4800"/>
        <bgColor rgb="FF9A6700"/>
      </patternFill>
    </fill>
    <fill>
      <patternFill patternType="solid">
        <fgColor rgb="FFE2EFDA"/>
        <bgColor rgb="FFE0F5E8"/>
      </patternFill>
    </fill>
    <fill>
      <patternFill patternType="solid">
        <fgColor rgb="FFFCE4D6"/>
        <bgColor rgb="FFFFF2CC"/>
      </patternFill>
    </fill>
    <fill>
      <patternFill patternType="solid">
        <fgColor rgb="FF2E5090"/>
        <bgColor rgb="FF2E4A87"/>
      </patternFill>
    </fill>
    <fill>
      <patternFill patternType="solid">
        <fgColor rgb="FFF0F0F0"/>
        <bgColor rgb="FFEEEEEE"/>
      </patternFill>
    </fill>
    <fill>
      <patternFill patternType="solid">
        <fgColor rgb="FFC00000"/>
        <bgColor rgb="FF8B0000"/>
      </patternFill>
    </fill>
    <fill>
      <patternFill patternType="solid">
        <fgColor rgb="FFE0F5E8"/>
        <bgColor rgb="FFE2EFDA"/>
      </patternFill>
    </fill>
    <fill>
      <patternFill patternType="solid">
        <fgColor rgb="FFEBEBEB"/>
        <bgColor rgb="FFEEEEEE"/>
      </patternFill>
    </fill>
    <fill>
      <patternFill patternType="solid">
        <fgColor rgb="FFFFF0F0"/>
        <bgColor rgb="FFFFF5F5"/>
      </patternFill>
    </fill>
    <fill>
      <patternFill patternType="solid">
        <fgColor rgb="FFFFF5F5"/>
        <bgColor rgb="FFFFF0F0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DDDDDD"/>
      </left>
      <right style="thin">
        <color rgb="FFEEEEEE"/>
      </right>
      <top style="medium">
        <color rgb="FFDDDDDD"/>
      </top>
      <bottom style="thin">
        <color rgb="FFEEEEEE"/>
      </bottom>
      <diagonal/>
    </border>
    <border>
      <left style="thin">
        <color rgb="FFEEEEEE"/>
      </left>
      <right style="medium">
        <color rgb="FFDDDDDD"/>
      </right>
      <top style="medium">
        <color rgb="FFDDDDDD"/>
      </top>
      <bottom style="thin">
        <color rgb="FFEEEEEE"/>
      </bottom>
      <diagonal/>
    </border>
    <border>
      <left style="medium">
        <color rgb="FFDDDDDD"/>
      </left>
      <right style="medium">
        <color rgb="FFDDDDDD"/>
      </right>
      <top style="thin">
        <color rgb="FFEEEEEE"/>
      </top>
      <bottom style="thin">
        <color rgb="FFEEEEEE"/>
      </bottom>
      <diagonal/>
    </border>
    <border>
      <left style="medium">
        <color rgb="FFDDDDDD"/>
      </left>
      <right style="thin">
        <color rgb="FFEEEEEE"/>
      </right>
      <top style="thin">
        <color rgb="FFEEEEEE"/>
      </top>
      <bottom style="medium">
        <color rgb="FFDDDDDD"/>
      </bottom>
      <diagonal/>
    </border>
    <border>
      <left style="thin">
        <color rgb="FFEEEEEE"/>
      </left>
      <right style="medium">
        <color rgb="FFDDDDDD"/>
      </right>
      <top style="thin">
        <color rgb="FFEEEEEE"/>
      </top>
      <bottom style="medium">
        <color rgb="FFDDDDDD"/>
      </bottom>
      <diagonal/>
    </border>
    <border>
      <left style="thin">
        <color rgb="FFEEEEEE"/>
      </left>
      <right style="thin">
        <color rgb="FFEEEEEE"/>
      </right>
      <top style="medium">
        <color rgb="FFDDDDDD"/>
      </top>
      <bottom style="thin">
        <color rgb="FFEEEEEE"/>
      </bottom>
      <diagonal/>
    </border>
    <border>
      <left style="thin">
        <color rgb="FFEEEEEE"/>
      </left>
      <right style="thin">
        <color rgb="FFEEEEEE"/>
      </right>
      <top style="thin">
        <color rgb="FFEEEEEE"/>
      </top>
      <bottom style="medium">
        <color rgb="FFDDDDDD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5" fillId="4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13" borderId="2" xfId="0" applyFill="1" applyBorder="1"/>
    <xf numFmtId="0" fontId="0" fillId="13" borderId="3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7" xfId="0" applyFill="1" applyBorder="1"/>
    <xf numFmtId="0" fontId="0" fillId="13" borderId="8" xfId="0" applyFill="1" applyBorder="1"/>
    <xf numFmtId="0" fontId="0" fillId="6" borderId="0" xfId="0" applyFill="1"/>
    <xf numFmtId="0" fontId="4" fillId="18" borderId="1" xfId="0" applyFont="1" applyFill="1" applyBorder="1" applyAlignment="1">
      <alignment horizontal="center" vertical="center"/>
    </xf>
    <xf numFmtId="0" fontId="37" fillId="18" borderId="1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164" fontId="16" fillId="9" borderId="1" xfId="0" applyNumberFormat="1" applyFont="1" applyFill="1" applyBorder="1" applyAlignment="1">
      <alignment horizontal="center" vertical="center"/>
    </xf>
    <xf numFmtId="0" fontId="0" fillId="9" borderId="1" xfId="0" applyFill="1" applyBorder="1"/>
    <xf numFmtId="0" fontId="16" fillId="10" borderId="1" xfId="0" applyFont="1" applyFill="1" applyBorder="1" applyAlignment="1">
      <alignment horizontal="center" vertical="center"/>
    </xf>
    <xf numFmtId="164" fontId="16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0" fontId="11" fillId="7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/>
    </xf>
    <xf numFmtId="0" fontId="45" fillId="21" borderId="1" xfId="0" applyFont="1" applyFill="1" applyBorder="1" applyAlignment="1">
      <alignment horizontal="center" vertical="center"/>
    </xf>
    <xf numFmtId="0" fontId="46" fillId="21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164" fontId="14" fillId="22" borderId="1" xfId="0" applyNumberFormat="1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0" fontId="50" fillId="10" borderId="1" xfId="0" applyFont="1" applyFill="1" applyBorder="1" applyAlignment="1">
      <alignment horizontal="left" vertical="center" wrapText="1"/>
    </xf>
    <xf numFmtId="0" fontId="51" fillId="23" borderId="1" xfId="0" applyFont="1" applyFill="1" applyBorder="1" applyAlignment="1">
      <alignment horizontal="left" vertical="center" wrapText="1"/>
    </xf>
    <xf numFmtId="0" fontId="45" fillId="5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/>
    </xf>
    <xf numFmtId="164" fontId="14" fillId="6" borderId="1" xfId="0" applyNumberFormat="1" applyFont="1" applyFill="1" applyBorder="1" applyAlignment="1">
      <alignment horizontal="center" vertical="center"/>
    </xf>
    <xf numFmtId="0" fontId="49" fillId="9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left" vertical="center" wrapText="1"/>
    </xf>
    <xf numFmtId="0" fontId="51" fillId="9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2" fillId="6" borderId="1" xfId="0" applyFont="1" applyFill="1" applyBorder="1" applyAlignment="1">
      <alignment horizontal="center" vertical="center"/>
    </xf>
    <xf numFmtId="0" fontId="53" fillId="6" borderId="1" xfId="0" applyFont="1" applyFill="1" applyBorder="1" applyAlignment="1">
      <alignment horizontal="center" vertical="center"/>
    </xf>
    <xf numFmtId="0" fontId="47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53" fillId="6" borderId="1" xfId="0" applyFont="1" applyFill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53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53" fillId="9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 wrapText="1"/>
    </xf>
    <xf numFmtId="164" fontId="7" fillId="9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57" fillId="9" borderId="1" xfId="0" applyFont="1" applyFill="1" applyBorder="1" applyAlignment="1">
      <alignment horizontal="left" vertical="center" wrapText="1"/>
    </xf>
    <xf numFmtId="0" fontId="16" fillId="24" borderId="1" xfId="0" applyFont="1" applyFill="1" applyBorder="1" applyAlignment="1">
      <alignment horizontal="center" vertical="center"/>
    </xf>
    <xf numFmtId="0" fontId="14" fillId="24" borderId="1" xfId="0" applyFont="1" applyFill="1" applyBorder="1" applyAlignment="1">
      <alignment horizontal="center" vertical="center"/>
    </xf>
    <xf numFmtId="164" fontId="7" fillId="24" borderId="1" xfId="0" applyNumberFormat="1" applyFont="1" applyFill="1" applyBorder="1" applyAlignment="1">
      <alignment horizontal="center" vertical="center"/>
    </xf>
    <xf numFmtId="0" fontId="57" fillId="24" borderId="1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left" vertical="center"/>
    </xf>
    <xf numFmtId="0" fontId="3" fillId="11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18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left" vertical="center"/>
    </xf>
    <xf numFmtId="0" fontId="29" fillId="16" borderId="1" xfId="0" applyFont="1" applyFill="1" applyBorder="1" applyAlignment="1">
      <alignment horizontal="left" vertical="center"/>
    </xf>
    <xf numFmtId="0" fontId="33" fillId="16" borderId="1" xfId="0" applyFont="1" applyFill="1" applyBorder="1" applyAlignment="1">
      <alignment horizontal="left" vertical="center"/>
    </xf>
    <xf numFmtId="0" fontId="31" fillId="17" borderId="1" xfId="0" applyFont="1" applyFill="1" applyBorder="1" applyAlignment="1">
      <alignment horizontal="left" vertical="center"/>
    </xf>
    <xf numFmtId="0" fontId="34" fillId="17" borderId="1" xfId="0" applyFont="1" applyFill="1" applyBorder="1" applyAlignment="1">
      <alignment horizontal="left" vertical="center"/>
    </xf>
    <xf numFmtId="0" fontId="30" fillId="16" borderId="1" xfId="0" applyFont="1" applyFill="1" applyBorder="1" applyAlignment="1">
      <alignment horizontal="left" vertical="center"/>
    </xf>
    <xf numFmtId="0" fontId="32" fillId="17" borderId="1" xfId="0" applyFont="1" applyFill="1" applyBorder="1" applyAlignment="1">
      <alignment horizontal="left" vertical="center"/>
    </xf>
    <xf numFmtId="164" fontId="35" fillId="16" borderId="1" xfId="0" applyNumberFormat="1" applyFont="1" applyFill="1" applyBorder="1" applyAlignment="1">
      <alignment horizontal="left" vertical="center"/>
    </xf>
    <xf numFmtId="164" fontId="36" fillId="17" borderId="1" xfId="0" applyNumberFormat="1" applyFont="1" applyFill="1" applyBorder="1" applyAlignment="1">
      <alignment horizontal="left" vertical="center"/>
    </xf>
    <xf numFmtId="0" fontId="12" fillId="8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15" borderId="4" xfId="0" applyFont="1" applyFill="1" applyBorder="1" applyAlignment="1">
      <alignment horizontal="center" vertical="center"/>
    </xf>
    <xf numFmtId="1" fontId="24" fillId="13" borderId="4" xfId="0" applyNumberFormat="1" applyFont="1" applyFill="1" applyBorder="1" applyAlignment="1">
      <alignment horizontal="center" vertical="center"/>
    </xf>
    <xf numFmtId="1" fontId="25" fillId="13" borderId="4" xfId="0" applyNumberFormat="1" applyFont="1" applyFill="1" applyBorder="1" applyAlignment="1">
      <alignment horizontal="center" vertical="center"/>
    </xf>
    <xf numFmtId="1" fontId="28" fillId="13" borderId="4" xfId="0" applyNumberFormat="1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164" fontId="25" fillId="13" borderId="4" xfId="0" applyNumberFormat="1" applyFont="1" applyFill="1" applyBorder="1" applyAlignment="1">
      <alignment horizontal="center" vertical="center"/>
    </xf>
    <xf numFmtId="164" fontId="26" fillId="13" borderId="4" xfId="0" applyNumberFormat="1" applyFont="1" applyFill="1" applyBorder="1" applyAlignment="1">
      <alignment horizontal="center" vertical="center"/>
    </xf>
    <xf numFmtId="164" fontId="27" fillId="13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12" borderId="4" xfId="0" applyFont="1" applyFill="1" applyBorder="1" applyAlignment="1">
      <alignment horizontal="center" vertical="center"/>
    </xf>
    <xf numFmtId="0" fontId="23" fillId="14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19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55" fillId="7" borderId="0" xfId="0" applyFont="1" applyFill="1" applyAlignment="1">
      <alignment horizontal="left" vertical="center" wrapText="1"/>
    </xf>
    <xf numFmtId="0" fontId="56" fillId="6" borderId="0" xfId="0" applyFont="1" applyFill="1" applyAlignment="1">
      <alignment horizontal="left" vertical="center" wrapText="1"/>
    </xf>
  </cellXfs>
  <cellStyles count="1">
    <cellStyle name="Normal" xfId="0" builtinId="0"/>
  </cellStyles>
  <dxfs count="2">
    <dxf>
      <font>
        <color rgb="FFAAAAAA"/>
      </font>
    </dxf>
    <dxf>
      <font>
        <b/>
        <color rgb="FF375623"/>
      </font>
      <fill>
        <patternFill>
          <bgColor rgb="FFE2EF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EEEEEE"/>
      <rgbColor rgb="FFFF00FF"/>
      <rgbColor rgb="FFF0FFF4"/>
      <rgbColor rgb="FF8B0000"/>
      <rgbColor rgb="FF1A6B3A"/>
      <rgbColor rgb="FF000080"/>
      <rgbColor rgb="FF9A6700"/>
      <rgbColor rgb="FF800080"/>
      <rgbColor rgb="FF008080"/>
      <rgbColor rgb="FFBFBFBF"/>
      <rgbColor rgb="FF878787"/>
      <rgbColor rgb="FFAAAAAA"/>
      <rgbColor rgb="FF555555"/>
      <rgbColor rgb="FFFFF2CC"/>
      <rgbColor rgb="FFE0F5E8"/>
      <rgbColor rgb="FF660066"/>
      <rgbColor rgb="FFFFF5F5"/>
      <rgbColor rgb="FF2E5090"/>
      <rgbColor rgb="FFCCCCCC"/>
      <rgbColor rgb="FF000080"/>
      <rgbColor rgb="FFFF00FF"/>
      <rgbColor rgb="FFF0F0F0"/>
      <rgbColor rgb="FF00FFFF"/>
      <rgbColor rgb="FF800080"/>
      <rgbColor rgb="FF800000"/>
      <rgbColor rgb="FF008080"/>
      <rgbColor rgb="FF0000FF"/>
      <rgbColor rgb="FF00CCFF"/>
      <rgbColor rgb="FFEBF5FB"/>
      <rgbColor rgb="FFE2EFDA"/>
      <rgbColor rgb="FFFFF0F0"/>
      <rgbColor rgb="FFD9D9D9"/>
      <rgbColor rgb="FFEBEBEB"/>
      <rgbColor rgb="FFDDDDDD"/>
      <rgbColor rgb="FFFCE4D6"/>
      <rgbColor rgb="FF3366FF"/>
      <rgbColor rgb="FFF0F6FF"/>
      <rgbColor rgb="FFF0F4FA"/>
      <rgbColor rgb="FFFFC000"/>
      <rgbColor rgb="FFF5F5F5"/>
      <rgbColor rgb="FFFF6600"/>
      <rgbColor rgb="FF777777"/>
      <rgbColor rgb="FF999999"/>
      <rgbColor rgb="FF1F3864"/>
      <rgbColor rgb="FF888888"/>
      <rgbColor rgb="FF375623"/>
      <rgbColor rgb="FF444444"/>
      <rgbColor rgb="FF7D4800"/>
      <rgbColor rgb="FF993366"/>
      <rgbColor rgb="FF2E4A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'My Results'!$G$4</c:f>
              <c:strCache>
                <c:ptCount val="1"/>
              </c:strCache>
            </c:strRef>
          </c:tx>
          <c:spPr>
            <a:ln w="18000">
              <a:solidFill>
                <a:srgbClr val="1F3864"/>
              </a:solidFill>
              <a:round/>
            </a:ln>
          </c:spPr>
          <c:marker>
            <c:symbol val="circle"/>
            <c:size val="4"/>
            <c:spPr>
              <a:solidFill>
                <a:srgbClr val="1F386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ar-EG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'My Results'!$G$5:$G$54</c:f>
              <c:numCache>
                <c:formatCode>0.0%</c:formatCode>
                <c:ptCount val="50"/>
                <c:pt idx="0" formatCode="General">
                  <c:v>0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607-4A80-A694-32CA2A99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6853156"/>
        <c:axId val="80677731"/>
      </c:lineChart>
      <c:catAx>
        <c:axId val="368531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Attempt #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ar-EG"/>
          </a:p>
        </c:txPr>
        <c:crossAx val="80677731"/>
        <c:crosses val="autoZero"/>
        <c:auto val="1"/>
        <c:lblAlgn val="ctr"/>
        <c:lblOffset val="100"/>
        <c:noMultiLvlLbl val="0"/>
      </c:catAx>
      <c:valAx>
        <c:axId val="80677731"/>
        <c:scaling>
          <c:orientation val="minMax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Score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ar-EG"/>
          </a:p>
        </c:txPr>
        <c:crossAx val="3685315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ar-EG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'My Results'!$I$4</c:f>
              <c:strCache>
                <c:ptCount val="1"/>
              </c:strCache>
            </c:strRef>
          </c:tx>
          <c:spPr>
            <a:solidFill>
              <a:srgbClr val="FFC000"/>
            </a:solidFill>
            <a:ln w="9360">
              <a:solidFill>
                <a:srgbClr val="1F386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ar-EG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'My Results'!$I$5:$I$54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BF4-A4ED-F58404B38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56558"/>
        <c:axId val="24218187"/>
      </c:barChart>
      <c:catAx>
        <c:axId val="438565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Attempt #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ar-EG"/>
          </a:p>
        </c:txPr>
        <c:crossAx val="24218187"/>
        <c:crosses val="autoZero"/>
        <c:auto val="1"/>
        <c:lblAlgn val="ctr"/>
        <c:lblOffset val="100"/>
        <c:noMultiLvlLbl val="0"/>
      </c:catAx>
      <c:valAx>
        <c:axId val="242181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Minutes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ar-EG"/>
          </a:p>
        </c:txPr>
        <c:crossAx val="438565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ar-EG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8</xdr:col>
      <xdr:colOff>227640</xdr:colOff>
      <xdr:row>65</xdr:row>
      <xdr:rowOff>59040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61</xdr:row>
      <xdr:rowOff>0</xdr:rowOff>
    </xdr:from>
    <xdr:to>
      <xdr:col>8</xdr:col>
      <xdr:colOff>227640</xdr:colOff>
      <xdr:row>84</xdr:row>
      <xdr:rowOff>173520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40"/>
  <sheetViews>
    <sheetView showGridLines="0" topLeftCell="A7" zoomScaleNormal="100" workbookViewId="0"/>
  </sheetViews>
  <sheetFormatPr defaultColWidth="8.6640625" defaultRowHeight="14.4" x14ac:dyDescent="0.3"/>
  <cols>
    <col min="1" max="1" width="1.5546875" customWidth="1"/>
    <col min="2" max="2" width="28" customWidth="1"/>
    <col min="3" max="3" width="18" customWidth="1"/>
    <col min="4" max="6" width="22" customWidth="1"/>
    <col min="7" max="7" width="1.5546875" customWidth="1"/>
  </cols>
  <sheetData>
    <row r="1" spans="1:7" ht="3.75" customHeight="1" x14ac:dyDescent="0.3">
      <c r="A1" s="2"/>
      <c r="B1" s="2"/>
      <c r="C1" s="2"/>
      <c r="D1" s="2"/>
      <c r="E1" s="2"/>
      <c r="F1" s="2"/>
      <c r="G1" s="2"/>
    </row>
    <row r="2" spans="1:7" ht="37.5" customHeight="1" x14ac:dyDescent="0.3">
      <c r="A2" s="2"/>
      <c r="B2" s="95" t="s">
        <v>0</v>
      </c>
      <c r="C2" s="95"/>
      <c r="D2" s="95"/>
      <c r="E2" s="95"/>
      <c r="F2" s="95"/>
      <c r="G2" s="2"/>
    </row>
    <row r="3" spans="1:7" ht="19.5" customHeight="1" x14ac:dyDescent="0.3">
      <c r="A3" s="2"/>
      <c r="B3" s="96" t="s">
        <v>1</v>
      </c>
      <c r="C3" s="96"/>
      <c r="D3" s="96"/>
      <c r="E3" s="96"/>
      <c r="F3" s="96"/>
      <c r="G3" s="2"/>
    </row>
    <row r="4" spans="1:7" ht="6" customHeight="1" x14ac:dyDescent="0.3">
      <c r="A4" s="2"/>
      <c r="B4" s="2"/>
      <c r="C4" s="2"/>
      <c r="D4" s="2"/>
      <c r="E4" s="2"/>
      <c r="F4" s="2"/>
      <c r="G4" s="2"/>
    </row>
    <row r="5" spans="1:7" ht="3.75" customHeight="1" x14ac:dyDescent="0.3">
      <c r="A5" s="3"/>
      <c r="B5" s="3"/>
      <c r="C5" s="3"/>
      <c r="D5" s="3"/>
      <c r="E5" s="3"/>
      <c r="F5" s="3"/>
      <c r="G5" s="3"/>
    </row>
    <row r="6" spans="1:7" ht="9.75" customHeight="1" x14ac:dyDescent="0.3"/>
    <row r="7" spans="1:7" ht="25.5" customHeight="1" x14ac:dyDescent="0.3">
      <c r="B7" s="97" t="s">
        <v>2</v>
      </c>
      <c r="C7" s="97"/>
      <c r="D7" s="97"/>
      <c r="E7" s="97"/>
      <c r="F7" s="97"/>
    </row>
    <row r="8" spans="1:7" ht="21.75" customHeight="1" x14ac:dyDescent="0.3">
      <c r="B8" s="1" t="s">
        <v>3</v>
      </c>
      <c r="C8" s="98" t="s">
        <v>4</v>
      </c>
      <c r="D8" s="98"/>
      <c r="E8" s="98" t="s">
        <v>5</v>
      </c>
      <c r="F8" s="98"/>
    </row>
    <row r="9" spans="1:7" ht="27.75" customHeight="1" x14ac:dyDescent="0.3">
      <c r="B9" s="4" t="s">
        <v>6</v>
      </c>
      <c r="C9" s="91" t="s">
        <v>7</v>
      </c>
      <c r="D9" s="91"/>
      <c r="E9" s="91" t="s">
        <v>8</v>
      </c>
      <c r="F9" s="91"/>
    </row>
    <row r="10" spans="1:7" ht="27.75" customHeight="1" x14ac:dyDescent="0.3">
      <c r="B10" s="5" t="s">
        <v>9</v>
      </c>
      <c r="C10" s="92" t="s">
        <v>10</v>
      </c>
      <c r="D10" s="92"/>
      <c r="E10" s="93" t="s">
        <v>11</v>
      </c>
      <c r="F10" s="93"/>
    </row>
    <row r="11" spans="1:7" ht="27.75" customHeight="1" x14ac:dyDescent="0.3">
      <c r="B11" s="6" t="s">
        <v>12</v>
      </c>
      <c r="C11" s="94" t="s">
        <v>13</v>
      </c>
      <c r="D11" s="94"/>
      <c r="E11" s="94" t="s">
        <v>14</v>
      </c>
      <c r="F11" s="94"/>
    </row>
    <row r="12" spans="1:7" ht="27.75" customHeight="1" x14ac:dyDescent="0.3">
      <c r="B12" s="7" t="s">
        <v>15</v>
      </c>
      <c r="C12" s="87" t="s">
        <v>16</v>
      </c>
      <c r="D12" s="87"/>
      <c r="E12" s="87" t="s">
        <v>17</v>
      </c>
      <c r="F12" s="87"/>
    </row>
    <row r="14" spans="1:7" ht="12" customHeight="1" x14ac:dyDescent="0.3"/>
    <row r="15" spans="1:7" ht="25.5" customHeight="1" x14ac:dyDescent="0.3">
      <c r="B15" s="88" t="s">
        <v>18</v>
      </c>
      <c r="C15" s="88"/>
      <c r="D15" s="88"/>
      <c r="E15" s="88"/>
      <c r="F15" s="88"/>
    </row>
    <row r="16" spans="1:7" ht="18" customHeight="1" x14ac:dyDescent="0.3">
      <c r="B16" s="8" t="s">
        <v>19</v>
      </c>
      <c r="C16" s="8" t="s">
        <v>20</v>
      </c>
      <c r="D16" s="8" t="s">
        <v>21</v>
      </c>
      <c r="E16" s="8" t="s">
        <v>22</v>
      </c>
      <c r="F16" s="8" t="s">
        <v>23</v>
      </c>
    </row>
    <row r="17" spans="2:8" ht="21.75" customHeight="1" x14ac:dyDescent="0.3">
      <c r="B17" s="9" t="s">
        <v>24</v>
      </c>
      <c r="C17" s="10" t="s">
        <v>25</v>
      </c>
      <c r="D17" s="11" t="s">
        <v>26</v>
      </c>
      <c r="E17" s="12" t="s">
        <v>27</v>
      </c>
      <c r="F17" s="13"/>
    </row>
    <row r="18" spans="2:8" ht="21.75" customHeight="1" x14ac:dyDescent="0.3">
      <c r="B18" s="9" t="s">
        <v>28</v>
      </c>
      <c r="C18" s="14" t="s">
        <v>29</v>
      </c>
      <c r="D18" s="15" t="s">
        <v>30</v>
      </c>
      <c r="E18" s="16" t="s">
        <v>31</v>
      </c>
      <c r="F18" s="17" t="s">
        <v>32</v>
      </c>
    </row>
    <row r="19" spans="2:8" ht="21.75" customHeight="1" x14ac:dyDescent="0.3">
      <c r="B19" s="9" t="s">
        <v>33</v>
      </c>
      <c r="C19" s="10" t="s">
        <v>34</v>
      </c>
      <c r="D19" s="11" t="s">
        <v>35</v>
      </c>
      <c r="E19" s="12" t="s">
        <v>36</v>
      </c>
      <c r="F19" s="13"/>
    </row>
    <row r="20" spans="2:8" ht="21.75" customHeight="1" x14ac:dyDescent="0.3">
      <c r="B20" s="9" t="s">
        <v>37</v>
      </c>
      <c r="C20" s="14" t="s">
        <v>38</v>
      </c>
      <c r="D20" s="15" t="s">
        <v>39</v>
      </c>
      <c r="E20" s="16" t="s">
        <v>40</v>
      </c>
      <c r="F20" s="17"/>
    </row>
    <row r="21" spans="2:8" ht="21.75" customHeight="1" x14ac:dyDescent="0.3">
      <c r="B21" s="9" t="s">
        <v>41</v>
      </c>
      <c r="C21" s="10" t="s">
        <v>42</v>
      </c>
      <c r="D21" s="11" t="s">
        <v>43</v>
      </c>
      <c r="E21" s="12" t="s">
        <v>44</v>
      </c>
      <c r="F21" s="13" t="s">
        <v>45</v>
      </c>
    </row>
    <row r="22" spans="2:8" ht="21.75" customHeight="1" x14ac:dyDescent="0.3">
      <c r="B22" s="9" t="s">
        <v>46</v>
      </c>
      <c r="C22" s="14" t="s">
        <v>47</v>
      </c>
      <c r="D22" s="15" t="s">
        <v>48</v>
      </c>
      <c r="E22" s="16" t="s">
        <v>49</v>
      </c>
      <c r="F22" s="17" t="s">
        <v>50</v>
      </c>
    </row>
    <row r="23" spans="2:8" ht="21.75" customHeight="1" x14ac:dyDescent="0.3">
      <c r="B23" s="9" t="s">
        <v>51</v>
      </c>
      <c r="C23" s="10" t="s">
        <v>52</v>
      </c>
      <c r="D23" s="11" t="s">
        <v>53</v>
      </c>
      <c r="E23" s="12" t="s">
        <v>54</v>
      </c>
      <c r="F23" s="13" t="s">
        <v>55</v>
      </c>
    </row>
    <row r="24" spans="2:8" ht="21.75" customHeight="1" x14ac:dyDescent="0.3">
      <c r="B24" s="9" t="s">
        <v>56</v>
      </c>
      <c r="C24" s="14" t="s">
        <v>57</v>
      </c>
      <c r="D24" s="15" t="s">
        <v>58</v>
      </c>
      <c r="E24" s="16" t="s">
        <v>59</v>
      </c>
      <c r="F24" s="17" t="s">
        <v>60</v>
      </c>
    </row>
    <row r="26" spans="2:8" ht="12" customHeight="1" x14ac:dyDescent="0.3"/>
    <row r="27" spans="2:8" ht="25.5" customHeight="1" x14ac:dyDescent="0.3">
      <c r="B27" s="89" t="s">
        <v>61</v>
      </c>
      <c r="C27" s="89"/>
      <c r="D27" s="89"/>
      <c r="E27" s="89"/>
      <c r="F27" s="89"/>
    </row>
    <row r="28" spans="2:8" ht="18" customHeight="1" x14ac:dyDescent="0.3">
      <c r="B28" s="18" t="s">
        <v>25</v>
      </c>
      <c r="C28" s="18" t="s">
        <v>29</v>
      </c>
      <c r="D28" s="18" t="s">
        <v>62</v>
      </c>
      <c r="E28" s="18" t="s">
        <v>63</v>
      </c>
      <c r="F28" s="18" t="s">
        <v>64</v>
      </c>
      <c r="G28" s="18" t="s">
        <v>47</v>
      </c>
      <c r="H28" s="18" t="s">
        <v>52</v>
      </c>
    </row>
    <row r="29" spans="2:8" ht="25.5" customHeight="1" x14ac:dyDescent="0.3">
      <c r="B29" s="19" t="s">
        <v>65</v>
      </c>
      <c r="C29" s="19" t="s">
        <v>66</v>
      </c>
      <c r="D29" s="19" t="s">
        <v>67</v>
      </c>
      <c r="E29" s="19" t="s">
        <v>68</v>
      </c>
      <c r="F29" s="19" t="s">
        <v>69</v>
      </c>
      <c r="G29" s="19" t="s">
        <v>70</v>
      </c>
      <c r="H29" s="19" t="s">
        <v>71</v>
      </c>
    </row>
    <row r="31" spans="2:8" ht="12" customHeight="1" x14ac:dyDescent="0.3"/>
    <row r="32" spans="2:8" ht="25.5" customHeight="1" x14ac:dyDescent="0.3">
      <c r="B32" s="90" t="s">
        <v>72</v>
      </c>
      <c r="C32" s="90"/>
      <c r="D32" s="90"/>
      <c r="E32" s="90"/>
      <c r="F32" s="90"/>
    </row>
    <row r="33" spans="1:7" ht="21.75" customHeight="1" x14ac:dyDescent="0.3">
      <c r="B33" s="20" t="s">
        <v>73</v>
      </c>
      <c r="C33" s="85" t="s">
        <v>74</v>
      </c>
      <c r="D33" s="85"/>
      <c r="E33" s="85"/>
      <c r="F33" s="85"/>
    </row>
    <row r="34" spans="1:7" ht="21.75" customHeight="1" x14ac:dyDescent="0.3">
      <c r="B34" s="21" t="s">
        <v>75</v>
      </c>
      <c r="C34" s="86" t="s">
        <v>76</v>
      </c>
      <c r="D34" s="86"/>
      <c r="E34" s="86"/>
      <c r="F34" s="86"/>
    </row>
    <row r="35" spans="1:7" ht="21.75" customHeight="1" x14ac:dyDescent="0.3">
      <c r="B35" s="20" t="s">
        <v>77</v>
      </c>
      <c r="C35" s="85" t="s">
        <v>78</v>
      </c>
      <c r="D35" s="85"/>
      <c r="E35" s="85"/>
      <c r="F35" s="85"/>
    </row>
    <row r="36" spans="1:7" ht="21.75" customHeight="1" x14ac:dyDescent="0.3">
      <c r="B36" s="21" t="s">
        <v>79</v>
      </c>
      <c r="C36" s="86" t="s">
        <v>80</v>
      </c>
      <c r="D36" s="86"/>
      <c r="E36" s="86"/>
      <c r="F36" s="86"/>
    </row>
    <row r="37" spans="1:7" ht="21.75" customHeight="1" x14ac:dyDescent="0.3">
      <c r="B37" s="20" t="s">
        <v>81</v>
      </c>
      <c r="C37" s="85" t="s">
        <v>82</v>
      </c>
      <c r="D37" s="85"/>
      <c r="E37" s="85"/>
      <c r="F37" s="85"/>
    </row>
    <row r="39" spans="1:7" ht="3.75" customHeight="1" x14ac:dyDescent="0.3">
      <c r="A39" s="3"/>
      <c r="B39" s="3"/>
      <c r="C39" s="3"/>
      <c r="D39" s="3"/>
      <c r="E39" s="3"/>
      <c r="F39" s="3"/>
      <c r="G39" s="3"/>
    </row>
    <row r="40" spans="1:7" ht="18" customHeight="1" x14ac:dyDescent="0.3">
      <c r="B40" s="84" t="s">
        <v>83</v>
      </c>
      <c r="C40" s="84"/>
      <c r="D40" s="84"/>
      <c r="E40" s="84"/>
      <c r="F40" s="84"/>
    </row>
  </sheetData>
  <mergeCells count="22">
    <mergeCell ref="B2:F2"/>
    <mergeCell ref="B3:F3"/>
    <mergeCell ref="B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B15:F15"/>
    <mergeCell ref="B27:F27"/>
    <mergeCell ref="B32:F32"/>
    <mergeCell ref="B40:F40"/>
    <mergeCell ref="C33:F33"/>
    <mergeCell ref="C34:F34"/>
    <mergeCell ref="C35:F35"/>
    <mergeCell ref="C36:F36"/>
    <mergeCell ref="C37:F3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102"/>
  <sheetViews>
    <sheetView showGridLines="0" tabSelected="1" topLeftCell="A21" zoomScaleNormal="100" workbookViewId="0"/>
  </sheetViews>
  <sheetFormatPr defaultColWidth="8.6640625" defaultRowHeight="14.4" x14ac:dyDescent="0.3"/>
  <cols>
    <col min="1" max="1" width="1.21875" customWidth="1"/>
    <col min="2" max="2" width="28" customWidth="1"/>
    <col min="3" max="11" width="13.44140625" customWidth="1"/>
    <col min="12" max="12" width="1.21875" customWidth="1"/>
  </cols>
  <sheetData>
    <row r="1" spans="1:12" ht="7.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42" customHeight="1" x14ac:dyDescent="0.3">
      <c r="A2" s="2"/>
      <c r="B2" s="126" t="s">
        <v>84</v>
      </c>
      <c r="C2" s="126"/>
      <c r="D2" s="126"/>
      <c r="E2" s="126"/>
      <c r="F2" s="126"/>
      <c r="G2" s="126"/>
      <c r="H2" s="126"/>
      <c r="I2" s="127" t="s">
        <v>85</v>
      </c>
      <c r="J2" s="127"/>
      <c r="K2" s="127"/>
      <c r="L2" s="2"/>
    </row>
    <row r="3" spans="1:12" ht="21.75" customHeight="1" x14ac:dyDescent="0.3">
      <c r="A3" s="2"/>
      <c r="B3" s="128" t="s">
        <v>86</v>
      </c>
      <c r="C3" s="128"/>
      <c r="D3" s="128"/>
      <c r="E3" s="128"/>
      <c r="F3" s="128"/>
      <c r="G3" s="128"/>
      <c r="H3" s="128"/>
      <c r="I3" s="128"/>
      <c r="J3" s="128"/>
      <c r="K3" s="128"/>
      <c r="L3" s="2"/>
    </row>
    <row r="4" spans="1:12" ht="19.5" customHeight="1" x14ac:dyDescent="0.3">
      <c r="A4" s="2"/>
      <c r="B4" s="129" t="s">
        <v>87</v>
      </c>
      <c r="C4" s="129"/>
      <c r="D4" s="130" t="s">
        <v>88</v>
      </c>
      <c r="E4" s="130"/>
      <c r="F4" s="130"/>
      <c r="G4" s="130"/>
      <c r="H4" s="130"/>
      <c r="I4" s="130"/>
      <c r="J4" s="130"/>
      <c r="K4" s="130"/>
      <c r="L4" s="2"/>
    </row>
    <row r="5" spans="1:12" ht="4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3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7.5" customHeight="1" x14ac:dyDescent="0.3">
      <c r="B7" s="22"/>
      <c r="C7" s="23"/>
      <c r="D7" s="22"/>
      <c r="E7" s="23"/>
      <c r="F7" s="22"/>
      <c r="G7" s="23"/>
      <c r="H7" s="22"/>
      <c r="I7" s="23"/>
      <c r="J7" s="22"/>
      <c r="K7" s="23"/>
    </row>
    <row r="8" spans="1:12" ht="19.5" customHeight="1" x14ac:dyDescent="0.3">
      <c r="B8" s="123" t="s">
        <v>89</v>
      </c>
      <c r="C8" s="123"/>
      <c r="D8" s="113" t="s">
        <v>90</v>
      </c>
      <c r="E8" s="113"/>
      <c r="F8" s="114" t="s">
        <v>91</v>
      </c>
      <c r="G8" s="114"/>
      <c r="H8" s="124" t="s">
        <v>92</v>
      </c>
      <c r="I8" s="124"/>
      <c r="J8" s="125" t="s">
        <v>93</v>
      </c>
      <c r="K8" s="125"/>
    </row>
    <row r="9" spans="1:12" ht="39.75" customHeight="1" x14ac:dyDescent="0.3">
      <c r="B9" s="119">
        <f>COUNTA('My Results'!F6:F55)</f>
        <v>1</v>
      </c>
      <c r="C9" s="119"/>
      <c r="D9" s="119">
        <f>36-COUNTA('My Results'!F6:F55)</f>
        <v>35</v>
      </c>
      <c r="E9" s="119"/>
      <c r="F9" s="120">
        <f>IFERROR(AVERAGE('My Results'!G6:G55),"—")</f>
        <v>0.6</v>
      </c>
      <c r="G9" s="120"/>
      <c r="H9" s="121">
        <f>IFERROR(MAX('My Results'!G6:G55),"—")</f>
        <v>0.6</v>
      </c>
      <c r="I9" s="121"/>
      <c r="J9" s="122" t="str">
        <f ca="1">IFERROR(_xludf.minifs('My Results'!G6:G55,'My Results'!G6:G55,"&gt;0"),"—")</f>
        <v>—</v>
      </c>
      <c r="K9" s="122"/>
    </row>
    <row r="10" spans="1:12" ht="13.5" customHeight="1" x14ac:dyDescent="0.3">
      <c r="B10" s="24"/>
      <c r="C10" s="25"/>
      <c r="D10" s="24"/>
      <c r="E10" s="25"/>
      <c r="F10" s="24"/>
      <c r="G10" s="25"/>
      <c r="H10" s="24"/>
      <c r="I10" s="25"/>
      <c r="J10" s="24"/>
      <c r="K10" s="25"/>
    </row>
    <row r="11" spans="1:12" ht="7.5" customHeight="1" x14ac:dyDescent="0.3"/>
    <row r="12" spans="1:12" ht="9.75" customHeight="1" x14ac:dyDescent="0.3"/>
    <row r="13" spans="1:12" ht="7.5" customHeight="1" x14ac:dyDescent="0.3">
      <c r="B13" s="22"/>
      <c r="C13" s="26"/>
      <c r="D13" s="23"/>
      <c r="E13" s="22"/>
      <c r="F13" s="26"/>
      <c r="G13" s="23"/>
      <c r="H13" s="22"/>
      <c r="I13" s="26"/>
      <c r="J13" s="26"/>
      <c r="K13" s="23"/>
    </row>
    <row r="14" spans="1:12" ht="19.5" customHeight="1" x14ac:dyDescent="0.3">
      <c r="B14" s="113" t="s">
        <v>94</v>
      </c>
      <c r="C14" s="113"/>
      <c r="D14" s="113"/>
      <c r="E14" s="114" t="s">
        <v>95</v>
      </c>
      <c r="F14" s="114"/>
      <c r="G14" s="114"/>
      <c r="H14" s="115" t="s">
        <v>96</v>
      </c>
      <c r="I14" s="115"/>
      <c r="J14" s="115"/>
      <c r="K14" s="115"/>
    </row>
    <row r="15" spans="1:12" ht="37.5" customHeight="1" x14ac:dyDescent="0.3">
      <c r="B15" s="116" t="str">
        <f>IFERROR(AVERAGEIF('My Results'!H6:H55,"&gt;0"),"—")</f>
        <v>—</v>
      </c>
      <c r="C15" s="116"/>
      <c r="D15" s="116"/>
      <c r="E15" s="117" t="str">
        <f ca="1">IFERROR(_xludf.minifs('My Results'!H6:H55,'My Results'!H6:H55,"&gt;0"),"—")</f>
        <v>—</v>
      </c>
      <c r="F15" s="117"/>
      <c r="G15" s="117"/>
      <c r="H15" s="118">
        <f>IFERROR(MAX('My Results'!H6:H55),"—")</f>
        <v>0</v>
      </c>
      <c r="I15" s="118"/>
      <c r="J15" s="118"/>
      <c r="K15" s="118"/>
    </row>
    <row r="16" spans="1:12" ht="13.5" customHeight="1" x14ac:dyDescent="0.3">
      <c r="B16" s="24"/>
      <c r="C16" s="27"/>
      <c r="D16" s="25"/>
      <c r="E16" s="24"/>
      <c r="F16" s="27"/>
      <c r="G16" s="25"/>
      <c r="H16" s="24"/>
      <c r="I16" s="27"/>
      <c r="J16" s="27"/>
      <c r="K16" s="25"/>
    </row>
    <row r="17" spans="1:12" ht="7.5" customHeight="1" x14ac:dyDescent="0.3"/>
    <row r="18" spans="1:12" ht="9.75" customHeight="1" x14ac:dyDescent="0.3"/>
    <row r="19" spans="1:12" ht="24" customHeight="1" x14ac:dyDescent="0.3">
      <c r="B19" s="111" t="s">
        <v>97</v>
      </c>
      <c r="C19" s="111"/>
      <c r="D19" s="111"/>
      <c r="E19" s="111"/>
      <c r="F19" s="111"/>
      <c r="G19" s="112" t="s">
        <v>98</v>
      </c>
      <c r="H19" s="112"/>
      <c r="I19" s="112"/>
      <c r="J19" s="112"/>
      <c r="K19" s="112"/>
    </row>
    <row r="20" spans="1:12" ht="21.75" customHeight="1" x14ac:dyDescent="0.3">
      <c r="B20" s="103" t="s">
        <v>34</v>
      </c>
      <c r="C20" s="103"/>
      <c r="D20" s="107" t="str">
        <f>IFERROR(INDEX('My Results'!$D$6:$D$55,MATCH(MAX('My Results'!$G$6:$G$55),'My Results'!$G$6:$G$55,0)),"—")</f>
        <v>1HR</v>
      </c>
      <c r="E20" s="107"/>
      <c r="F20" s="107"/>
      <c r="G20" s="105" t="s">
        <v>34</v>
      </c>
      <c r="H20" s="105"/>
      <c r="I20" s="108" t="str">
        <f ca="1">IFERROR(INDEX('My Results'!$D$6:$D$55,MATCH(_xludf.minifs('My Results'!$G$6:$G$55,'My Results'!$G$6:$G$55,"&gt;0"),'My Results'!$G$6:$G$55,0)),"—")</f>
        <v>—</v>
      </c>
      <c r="J20" s="108"/>
      <c r="K20" s="108"/>
    </row>
    <row r="21" spans="1:12" ht="21.75" customHeight="1" x14ac:dyDescent="0.3">
      <c r="B21" s="103" t="s">
        <v>99</v>
      </c>
      <c r="C21" s="103"/>
      <c r="D21" s="104" t="str">
        <f>IFERROR(INDEX('My Results'!$B$6:$B$55,MATCH(MAX('My Results'!$G$6:$G$55),'My Results'!$G$6:$G$55,0))&amp;"  "&amp;INDEX('My Results'!$C$6:$C$55,MATCH(MAX('My Results'!$G$6:$G$55),'My Results'!$G$6:$G$55,0)),"—")</f>
        <v>2020  Jan</v>
      </c>
      <c r="E21" s="104"/>
      <c r="F21" s="104"/>
      <c r="G21" s="105" t="s">
        <v>99</v>
      </c>
      <c r="H21" s="105"/>
      <c r="I21" s="106" t="str">
        <f ca="1">IFERROR(INDEX('My Results'!$B$6:$B$55,MATCH(_xludf.minifs('My Results'!$G$6:$G$55,'My Results'!$G$6:$G$55,"&gt;0"),'My Results'!$G$6:$G$55,0))&amp;"  "&amp;INDEX('My Results'!$C$6:$C$55,MATCH(_xludf.minifs('My Results'!$G$6:$G$55,'My Results'!$G$6:$G$55,"&gt;0"),'My Results'!$G$6:$G$55,0)),"—")</f>
        <v>—</v>
      </c>
      <c r="J21" s="106"/>
      <c r="K21" s="106"/>
    </row>
    <row r="22" spans="1:12" ht="21.75" customHeight="1" x14ac:dyDescent="0.3">
      <c r="B22" s="103" t="s">
        <v>100</v>
      </c>
      <c r="C22" s="103"/>
      <c r="D22" s="109">
        <f>IFERROR(MAX('My Results'!$G$6:$G$55),"—")</f>
        <v>0.6</v>
      </c>
      <c r="E22" s="109"/>
      <c r="F22" s="109"/>
      <c r="G22" s="105" t="s">
        <v>100</v>
      </c>
      <c r="H22" s="105"/>
      <c r="I22" s="110" t="str">
        <f ca="1">IFERROR(_xludf.minifs('My Results'!$G$6:$G$55,'My Results'!$G$6:$G$55,"&gt;0"),"—")</f>
        <v>—</v>
      </c>
      <c r="J22" s="110"/>
      <c r="K22" s="110"/>
    </row>
    <row r="23" spans="1:12" ht="21.75" customHeight="1" x14ac:dyDescent="0.3">
      <c r="B23" s="103" t="s">
        <v>101</v>
      </c>
      <c r="C23" s="103"/>
      <c r="D23" s="104" t="str">
        <f>IFERROR(INDEX('My Results'!$F$6:$F$55,MATCH(MAX('My Results'!$G$6:$G$55),'My Results'!$G$6:$G$55,0))&amp;"/100","—")</f>
        <v>60/100</v>
      </c>
      <c r="E23" s="104"/>
      <c r="F23" s="104"/>
      <c r="G23" s="105" t="s">
        <v>101</v>
      </c>
      <c r="H23" s="105"/>
      <c r="I23" s="106" t="str">
        <f ca="1">IFERROR(INDEX('My Results'!$F$6:$F$55,MATCH(_xludf.minifs('My Results'!$G$6:$G$55,'My Results'!$G$6:$G$55,"&gt;0"),'My Results'!$G$6:$G$55,0))&amp;"/100","—")</f>
        <v>—</v>
      </c>
      <c r="J23" s="106"/>
      <c r="K23" s="106"/>
    </row>
    <row r="24" spans="1:12" ht="21.75" customHeight="1" x14ac:dyDescent="0.3">
      <c r="B24" s="103" t="s">
        <v>47</v>
      </c>
      <c r="C24" s="103"/>
      <c r="D24" s="107">
        <f>IFERROR(INDEX('My Results'!$H$5:$H$54,MATCH(MAX('My Results'!$G$5:$G$54),'My Results'!$G$5:$G$54,0)),"—")</f>
        <v>0</v>
      </c>
      <c r="E24" s="107"/>
      <c r="F24" s="107"/>
      <c r="G24" s="105" t="s">
        <v>47</v>
      </c>
      <c r="H24" s="105"/>
      <c r="I24" s="108" t="str">
        <f ca="1">IFERROR(INDEX('My Results'!$H$5:$H$54,MATCH(_xludf.minifs('My Results'!$G$5:$G$54,'My Results'!$G$5:$G$54,"&gt;0"),'My Results'!$G$5:$G$54,0)),"—")</f>
        <v>—</v>
      </c>
      <c r="J24" s="108"/>
      <c r="K24" s="108"/>
    </row>
    <row r="25" spans="1:12" ht="21.75" customHeight="1" x14ac:dyDescent="0.3">
      <c r="B25" s="103" t="s">
        <v>102</v>
      </c>
      <c r="C25" s="103"/>
      <c r="D25" s="104" t="str">
        <f>IFERROR(INDEX('My Results'!$H$6:$H$55,MATCH(MAX('My Results'!$G$6:$G$55),'My Results'!$G$6:$G$55,0))&amp;" mins","—")</f>
        <v xml:space="preserve"> mins</v>
      </c>
      <c r="E25" s="104"/>
      <c r="F25" s="104"/>
      <c r="G25" s="105" t="s">
        <v>102</v>
      </c>
      <c r="H25" s="105"/>
      <c r="I25" s="106" t="str">
        <f ca="1">IFERROR(INDEX('My Results'!$H$6:$H$55,MATCH(_xludf.minifs('My Results'!$G$6:$G$55,'My Results'!$G$6:$G$55,"&gt;0"),'My Results'!$G$6:$G$55,0))&amp;" mins","—")</f>
        <v>—</v>
      </c>
      <c r="J25" s="106"/>
      <c r="K25" s="106"/>
    </row>
    <row r="26" spans="1:12" ht="7.5" customHeight="1" x14ac:dyDescent="0.3"/>
    <row r="27" spans="1:12" ht="9.75" customHeight="1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2" ht="24" customHeight="1" x14ac:dyDescent="0.3">
      <c r="B28" s="99" t="s">
        <v>103</v>
      </c>
      <c r="C28" s="99"/>
      <c r="D28" s="99"/>
      <c r="E28" s="99"/>
      <c r="F28" s="99"/>
      <c r="G28" s="99"/>
      <c r="H28" s="99"/>
      <c r="I28" s="99"/>
      <c r="J28" s="99"/>
      <c r="K28" s="99"/>
    </row>
    <row r="29" spans="1:12" ht="19.5" customHeight="1" x14ac:dyDescent="0.3">
      <c r="B29" s="29" t="s">
        <v>104</v>
      </c>
      <c r="C29" s="29" t="s">
        <v>25</v>
      </c>
      <c r="D29" s="29" t="s">
        <v>29</v>
      </c>
      <c r="E29" s="29" t="s">
        <v>34</v>
      </c>
      <c r="F29" s="29" t="s">
        <v>105</v>
      </c>
      <c r="G29" s="29" t="s">
        <v>106</v>
      </c>
      <c r="H29" s="29" t="s">
        <v>47</v>
      </c>
      <c r="I29" s="29" t="s">
        <v>52</v>
      </c>
      <c r="J29" s="30"/>
      <c r="K29" s="30"/>
    </row>
    <row r="30" spans="1:12" ht="18.75" customHeight="1" x14ac:dyDescent="0.3">
      <c r="B30" s="31">
        <v>1</v>
      </c>
      <c r="C30" s="32">
        <f>'My Results'!B6</f>
        <v>2020</v>
      </c>
      <c r="D30" s="32" t="str">
        <f>'My Results'!C6</f>
        <v>Jan</v>
      </c>
      <c r="E30" s="32" t="str">
        <f>'My Results'!D6</f>
        <v>1HR</v>
      </c>
      <c r="F30" s="32">
        <f>'My Results'!F6</f>
        <v>60</v>
      </c>
      <c r="G30" s="33">
        <f>'My Results'!G6</f>
        <v>0.6</v>
      </c>
      <c r="H30" s="32">
        <f>'My Results'!H6</f>
        <v>0</v>
      </c>
      <c r="I30" s="32" t="str">
        <f>'My Results'!I5</f>
        <v>📝 Notes</v>
      </c>
      <c r="J30" s="34"/>
      <c r="K30" s="34"/>
    </row>
    <row r="31" spans="1:12" ht="18.75" customHeight="1" x14ac:dyDescent="0.3">
      <c r="B31" s="31">
        <v>2</v>
      </c>
      <c r="C31" s="35">
        <f>'My Results'!B7</f>
        <v>0</v>
      </c>
      <c r="D31" s="35">
        <f>'My Results'!C7</f>
        <v>0</v>
      </c>
      <c r="E31" s="35">
        <f>'My Results'!D7</f>
        <v>0</v>
      </c>
      <c r="F31" s="35">
        <f>'My Results'!F7</f>
        <v>0</v>
      </c>
      <c r="G31" s="36" t="str">
        <f>'My Results'!G7</f>
        <v/>
      </c>
      <c r="H31" s="35">
        <f>'My Results'!H7</f>
        <v>0</v>
      </c>
      <c r="I31" s="35">
        <f>'My Results'!I6</f>
        <v>0</v>
      </c>
      <c r="J31" s="37"/>
      <c r="K31" s="37"/>
    </row>
    <row r="32" spans="1:12" ht="18.75" customHeight="1" x14ac:dyDescent="0.3">
      <c r="B32" s="31">
        <v>3</v>
      </c>
      <c r="C32" s="32">
        <f>'My Results'!B8</f>
        <v>0</v>
      </c>
      <c r="D32" s="32">
        <f>'My Results'!C8</f>
        <v>0</v>
      </c>
      <c r="E32" s="32">
        <f>'My Results'!D8</f>
        <v>0</v>
      </c>
      <c r="F32" s="32">
        <f>'My Results'!F8</f>
        <v>0</v>
      </c>
      <c r="G32" s="33" t="str">
        <f>'My Results'!G8</f>
        <v/>
      </c>
      <c r="H32" s="32">
        <f>'My Results'!H8</f>
        <v>0</v>
      </c>
      <c r="I32" s="32">
        <f>'My Results'!I7</f>
        <v>0</v>
      </c>
      <c r="J32" s="34"/>
      <c r="K32" s="34"/>
    </row>
    <row r="33" spans="1:12" ht="18.75" customHeight="1" x14ac:dyDescent="0.3">
      <c r="B33" s="31">
        <v>4</v>
      </c>
      <c r="C33" s="35">
        <f>'My Results'!B9</f>
        <v>0</v>
      </c>
      <c r="D33" s="35">
        <f>'My Results'!C9</f>
        <v>0</v>
      </c>
      <c r="E33" s="35">
        <f>'My Results'!D9</f>
        <v>0</v>
      </c>
      <c r="F33" s="35">
        <f>'My Results'!F9</f>
        <v>0</v>
      </c>
      <c r="G33" s="36" t="str">
        <f>'My Results'!G9</f>
        <v/>
      </c>
      <c r="H33" s="35">
        <f>'My Results'!H9</f>
        <v>0</v>
      </c>
      <c r="I33" s="35">
        <f>'My Results'!I8</f>
        <v>0</v>
      </c>
      <c r="J33" s="37"/>
      <c r="K33" s="37"/>
    </row>
    <row r="34" spans="1:12" ht="18.75" customHeight="1" x14ac:dyDescent="0.3">
      <c r="B34" s="31">
        <v>5</v>
      </c>
      <c r="C34" s="32">
        <f>'My Results'!B10</f>
        <v>0</v>
      </c>
      <c r="D34" s="32">
        <f>'My Results'!C10</f>
        <v>0</v>
      </c>
      <c r="E34" s="32">
        <f>'My Results'!D10</f>
        <v>0</v>
      </c>
      <c r="F34" s="32">
        <f>'My Results'!F10</f>
        <v>0</v>
      </c>
      <c r="G34" s="33" t="str">
        <f>'My Results'!G10</f>
        <v/>
      </c>
      <c r="H34" s="32">
        <f>'My Results'!H10</f>
        <v>0</v>
      </c>
      <c r="I34" s="32">
        <f>'My Results'!I9</f>
        <v>0</v>
      </c>
      <c r="J34" s="34"/>
      <c r="K34" s="34"/>
    </row>
    <row r="35" spans="1:12" ht="18.75" customHeight="1" x14ac:dyDescent="0.3">
      <c r="B35" s="31">
        <v>6</v>
      </c>
      <c r="C35" s="35">
        <f>'My Results'!B11</f>
        <v>0</v>
      </c>
      <c r="D35" s="35">
        <f>'My Results'!C11</f>
        <v>0</v>
      </c>
      <c r="E35" s="35">
        <f>'My Results'!D11</f>
        <v>0</v>
      </c>
      <c r="F35" s="35">
        <f>'My Results'!F11</f>
        <v>0</v>
      </c>
      <c r="G35" s="36" t="str">
        <f>'My Results'!G11</f>
        <v/>
      </c>
      <c r="H35" s="35">
        <f>'My Results'!H11</f>
        <v>0</v>
      </c>
      <c r="I35" s="35">
        <f>'My Results'!I10</f>
        <v>0</v>
      </c>
      <c r="J35" s="37"/>
      <c r="K35" s="37"/>
    </row>
    <row r="36" spans="1:12" ht="18.75" customHeight="1" x14ac:dyDescent="0.3">
      <c r="B36" s="31">
        <v>7</v>
      </c>
      <c r="C36" s="32">
        <f>'My Results'!B12</f>
        <v>0</v>
      </c>
      <c r="D36" s="32">
        <f>'My Results'!C12</f>
        <v>0</v>
      </c>
      <c r="E36" s="32">
        <f>'My Results'!D12</f>
        <v>0</v>
      </c>
      <c r="F36" s="32">
        <f>'My Results'!F12</f>
        <v>0</v>
      </c>
      <c r="G36" s="33" t="str">
        <f>'My Results'!G12</f>
        <v/>
      </c>
      <c r="H36" s="32">
        <f>'My Results'!H12</f>
        <v>0</v>
      </c>
      <c r="I36" s="32">
        <f>'My Results'!I11</f>
        <v>0</v>
      </c>
      <c r="J36" s="34"/>
      <c r="K36" s="34"/>
    </row>
    <row r="37" spans="1:12" ht="18.75" customHeight="1" x14ac:dyDescent="0.3">
      <c r="B37" s="31">
        <v>8</v>
      </c>
      <c r="C37" s="35">
        <f>'My Results'!B13</f>
        <v>0</v>
      </c>
      <c r="D37" s="35">
        <f>'My Results'!C13</f>
        <v>0</v>
      </c>
      <c r="E37" s="35">
        <f>'My Results'!D13</f>
        <v>0</v>
      </c>
      <c r="F37" s="35">
        <f>'My Results'!F13</f>
        <v>0</v>
      </c>
      <c r="G37" s="36" t="str">
        <f>'My Results'!G13</f>
        <v/>
      </c>
      <c r="H37" s="35">
        <f>'My Results'!H13</f>
        <v>0</v>
      </c>
      <c r="I37" s="35">
        <f>'My Results'!I12</f>
        <v>0</v>
      </c>
      <c r="J37" s="37"/>
      <c r="K37" s="37"/>
    </row>
    <row r="38" spans="1:12" ht="18.75" customHeight="1" x14ac:dyDescent="0.3">
      <c r="B38" s="31">
        <v>9</v>
      </c>
      <c r="C38" s="32">
        <f>'My Results'!B14</f>
        <v>0</v>
      </c>
      <c r="D38" s="32">
        <f>'My Results'!C14</f>
        <v>0</v>
      </c>
      <c r="E38" s="32">
        <f>'My Results'!D14</f>
        <v>0</v>
      </c>
      <c r="F38" s="32">
        <f>'My Results'!F14</f>
        <v>0</v>
      </c>
      <c r="G38" s="33" t="str">
        <f>'My Results'!G14</f>
        <v/>
      </c>
      <c r="H38" s="32">
        <f>'My Results'!H14</f>
        <v>0</v>
      </c>
      <c r="I38" s="32">
        <f>'My Results'!I13</f>
        <v>0</v>
      </c>
      <c r="J38" s="34"/>
      <c r="K38" s="34"/>
    </row>
    <row r="39" spans="1:12" ht="18.75" customHeight="1" x14ac:dyDescent="0.3">
      <c r="B39" s="31">
        <v>10</v>
      </c>
      <c r="C39" s="35">
        <f>'My Results'!B15</f>
        <v>0</v>
      </c>
      <c r="D39" s="35">
        <f>'My Results'!C15</f>
        <v>0</v>
      </c>
      <c r="E39" s="35">
        <f>'My Results'!D15</f>
        <v>0</v>
      </c>
      <c r="F39" s="35">
        <f>'My Results'!F15</f>
        <v>0</v>
      </c>
      <c r="G39" s="36" t="str">
        <f>'My Results'!G15</f>
        <v/>
      </c>
      <c r="H39" s="35">
        <f>'My Results'!H15</f>
        <v>0</v>
      </c>
      <c r="I39" s="35">
        <f>'My Results'!I14</f>
        <v>0</v>
      </c>
      <c r="J39" s="37"/>
      <c r="K39" s="37"/>
    </row>
    <row r="40" spans="1:12" ht="9.75" customHeight="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24" customHeight="1" x14ac:dyDescent="0.3">
      <c r="B41" s="99" t="s">
        <v>107</v>
      </c>
      <c r="C41" s="99"/>
      <c r="D41" s="99"/>
      <c r="E41" s="99"/>
      <c r="F41" s="99"/>
      <c r="G41" s="99"/>
      <c r="H41" s="99"/>
      <c r="I41" s="99"/>
      <c r="J41" s="99"/>
      <c r="K41" s="99"/>
    </row>
    <row r="60" spans="1:12" ht="9.75" customHeight="1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2" ht="24" customHeight="1" x14ac:dyDescent="0.3">
      <c r="B61" s="100" t="s">
        <v>108</v>
      </c>
      <c r="C61" s="100"/>
      <c r="D61" s="100"/>
      <c r="E61" s="100"/>
      <c r="F61" s="100"/>
      <c r="G61" s="100"/>
      <c r="H61" s="100"/>
      <c r="I61" s="100"/>
      <c r="J61" s="100"/>
      <c r="K61" s="100"/>
    </row>
    <row r="80" spans="1:12" ht="9.75" customHeight="1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2:11" ht="24" customHeight="1" x14ac:dyDescent="0.3">
      <c r="B81" s="101" t="s">
        <v>109</v>
      </c>
      <c r="C81" s="101"/>
      <c r="D81" s="101"/>
      <c r="E81" s="101"/>
      <c r="F81" s="101"/>
      <c r="G81" s="101"/>
      <c r="H81" s="101"/>
      <c r="I81" s="101"/>
      <c r="J81" s="101"/>
      <c r="K81" s="101"/>
    </row>
    <row r="82" spans="2:11" ht="18" customHeight="1" x14ac:dyDescent="0.3">
      <c r="B82" s="38" t="s">
        <v>25</v>
      </c>
      <c r="C82" s="38" t="s">
        <v>29</v>
      </c>
      <c r="D82" s="38" t="s">
        <v>62</v>
      </c>
      <c r="E82" s="38" t="s">
        <v>110</v>
      </c>
      <c r="H82" s="38" t="s">
        <v>111</v>
      </c>
    </row>
    <row r="83" spans="2:11" ht="16.5" customHeight="1" x14ac:dyDescent="0.3">
      <c r="B83" s="39">
        <f>'All Papers'!B5</f>
        <v>2019</v>
      </c>
      <c r="C83" s="39" t="str">
        <f>'All Papers'!C5</f>
        <v>Jan</v>
      </c>
      <c r="D83" s="40" t="str">
        <f>'All Papers'!D5</f>
        <v>1HR</v>
      </c>
      <c r="E83" s="39" t="str">
        <f>'All Papers'!E5</f>
        <v>4MA1/1HR — 2019 Jan</v>
      </c>
      <c r="H83" s="41" t="str">
        <f>'All Papers'!F5</f>
        <v>—  Not Done</v>
      </c>
    </row>
    <row r="84" spans="2:11" ht="16.5" customHeight="1" x14ac:dyDescent="0.3">
      <c r="B84" s="42">
        <f>'All Papers'!B6</f>
        <v>2019</v>
      </c>
      <c r="C84" s="42" t="str">
        <f>'All Papers'!C6</f>
        <v>Jan</v>
      </c>
      <c r="D84" s="43" t="str">
        <f>'All Papers'!D6</f>
        <v>2HR</v>
      </c>
      <c r="E84" s="42" t="str">
        <f>'All Papers'!E6</f>
        <v>4MA1/2HR — 2019 Jan</v>
      </c>
      <c r="H84" s="44" t="str">
        <f>'All Papers'!F6</f>
        <v>—  Not Done</v>
      </c>
    </row>
    <row r="85" spans="2:11" ht="16.5" customHeight="1" x14ac:dyDescent="0.3">
      <c r="B85" s="39">
        <f>'All Papers'!B7</f>
        <v>2019</v>
      </c>
      <c r="C85" s="39" t="str">
        <f>'All Papers'!C7</f>
        <v>Jun</v>
      </c>
      <c r="D85" s="40" t="str">
        <f>'All Papers'!D7</f>
        <v>1H</v>
      </c>
      <c r="E85" s="39" t="str">
        <f>'All Papers'!E7</f>
        <v>4MA1/1H — 2019 Jun</v>
      </c>
      <c r="H85" s="41" t="str">
        <f>'All Papers'!F7</f>
        <v>—  Not Done</v>
      </c>
    </row>
    <row r="86" spans="2:11" ht="16.5" customHeight="1" x14ac:dyDescent="0.3">
      <c r="B86" s="42">
        <f>'All Papers'!B8</f>
        <v>2019</v>
      </c>
      <c r="C86" s="42" t="str">
        <f>'All Papers'!C8</f>
        <v>Jun</v>
      </c>
      <c r="D86" s="43" t="str">
        <f>'All Papers'!D8</f>
        <v>2H</v>
      </c>
      <c r="E86" s="42" t="str">
        <f>'All Papers'!E8</f>
        <v>4MA1/2H — 2019 Jun</v>
      </c>
      <c r="H86" s="44" t="str">
        <f>'All Papers'!F8</f>
        <v>—  Not Done</v>
      </c>
    </row>
    <row r="87" spans="2:11" ht="16.5" customHeight="1" x14ac:dyDescent="0.3">
      <c r="B87" s="39">
        <f>'All Papers'!B9</f>
        <v>2020</v>
      </c>
      <c r="C87" s="39" t="str">
        <f>'All Papers'!C9</f>
        <v>Jan</v>
      </c>
      <c r="D87" s="40" t="str">
        <f>'All Papers'!D9</f>
        <v>1HR</v>
      </c>
      <c r="E87" s="39" t="str">
        <f>'All Papers'!E9</f>
        <v>4MA1/1HR — 2020 Jan</v>
      </c>
      <c r="H87" s="41" t="str">
        <f>'All Papers'!F9</f>
        <v>✔  Done</v>
      </c>
    </row>
    <row r="88" spans="2:11" ht="16.5" customHeight="1" x14ac:dyDescent="0.3">
      <c r="B88" s="42">
        <f>'All Papers'!B10</f>
        <v>2020</v>
      </c>
      <c r="C88" s="42" t="str">
        <f>'All Papers'!C10</f>
        <v>Jan</v>
      </c>
      <c r="D88" s="43" t="str">
        <f>'All Papers'!D10</f>
        <v>2HR</v>
      </c>
      <c r="E88" s="42" t="str">
        <f>'All Papers'!E10</f>
        <v>4MA1/2HR — 2020 Jan</v>
      </c>
      <c r="H88" s="44" t="str">
        <f>'All Papers'!F10</f>
        <v>—  Not Done</v>
      </c>
    </row>
    <row r="89" spans="2:11" ht="16.5" customHeight="1" x14ac:dyDescent="0.3">
      <c r="B89" s="39">
        <f>'All Papers'!B11</f>
        <v>2020</v>
      </c>
      <c r="C89" s="39" t="str">
        <f>'All Papers'!C11</f>
        <v>Jun</v>
      </c>
      <c r="D89" s="40" t="str">
        <f>'All Papers'!D11</f>
        <v>1H</v>
      </c>
      <c r="E89" s="39" t="str">
        <f>'All Papers'!E11</f>
        <v>4MA1/1H — 2020 Jun</v>
      </c>
      <c r="H89" s="41" t="str">
        <f>'All Papers'!F11</f>
        <v>—  Not Done</v>
      </c>
    </row>
    <row r="90" spans="2:11" ht="16.5" customHeight="1" x14ac:dyDescent="0.3">
      <c r="B90" s="42">
        <f>'All Papers'!B12</f>
        <v>2020</v>
      </c>
      <c r="C90" s="42" t="str">
        <f>'All Papers'!C12</f>
        <v>Jun</v>
      </c>
      <c r="D90" s="43" t="str">
        <f>'All Papers'!D12</f>
        <v>2H</v>
      </c>
      <c r="E90" s="42" t="str">
        <f>'All Papers'!E12</f>
        <v>4MA1/2H — 2020 Jun</v>
      </c>
      <c r="H90" s="44" t="str">
        <f>'All Papers'!F12</f>
        <v>—  Not Done</v>
      </c>
    </row>
    <row r="91" spans="2:11" ht="16.5" customHeight="1" x14ac:dyDescent="0.3">
      <c r="B91" s="39">
        <f>'All Papers'!B13</f>
        <v>2020</v>
      </c>
      <c r="C91" s="39" t="str">
        <f>'All Papers'!C13</f>
        <v>Nov</v>
      </c>
      <c r="D91" s="40" t="str">
        <f>'All Papers'!D13</f>
        <v>1H</v>
      </c>
      <c r="E91" s="39" t="str">
        <f>'All Papers'!E13</f>
        <v>4MA1/1H — 2020 Nov</v>
      </c>
      <c r="H91" s="41" t="str">
        <f>'All Papers'!F13</f>
        <v>—  Not Done</v>
      </c>
    </row>
    <row r="92" spans="2:11" ht="16.5" customHeight="1" x14ac:dyDescent="0.3">
      <c r="B92" s="42">
        <f>'All Papers'!B14</f>
        <v>2020</v>
      </c>
      <c r="C92" s="42" t="str">
        <f>'All Papers'!C14</f>
        <v>Nov</v>
      </c>
      <c r="D92" s="43" t="str">
        <f>'All Papers'!D14</f>
        <v>2H</v>
      </c>
      <c r="E92" s="42" t="str">
        <f>'All Papers'!E14</f>
        <v>4MA1/2H — 2020 Nov</v>
      </c>
      <c r="H92" s="44" t="str">
        <f>'All Papers'!F14</f>
        <v>—  Not Done</v>
      </c>
    </row>
    <row r="93" spans="2:11" ht="16.5" customHeight="1" x14ac:dyDescent="0.3">
      <c r="B93" s="39">
        <f>'All Papers'!B15</f>
        <v>2021</v>
      </c>
      <c r="C93" s="39" t="str">
        <f>'All Papers'!C15</f>
        <v>Jan</v>
      </c>
      <c r="D93" s="40" t="str">
        <f>'All Papers'!D15</f>
        <v>1HR</v>
      </c>
      <c r="E93" s="39" t="str">
        <f>'All Papers'!E15</f>
        <v>4MA1/1HR — 2021 Jan</v>
      </c>
      <c r="H93" s="41" t="str">
        <f>'All Papers'!F15</f>
        <v>—  Not Done</v>
      </c>
    </row>
    <row r="94" spans="2:11" ht="16.5" customHeight="1" x14ac:dyDescent="0.3">
      <c r="B94" s="42">
        <f>'All Papers'!B16</f>
        <v>2021</v>
      </c>
      <c r="C94" s="42" t="str">
        <f>'All Papers'!C16</f>
        <v>Jan</v>
      </c>
      <c r="D94" s="43" t="str">
        <f>'All Papers'!D16</f>
        <v>2HR</v>
      </c>
      <c r="E94" s="42" t="str">
        <f>'All Papers'!E16</f>
        <v>4MA1/2HR — 2021 Jan</v>
      </c>
      <c r="H94" s="44" t="str">
        <f>'All Papers'!F16</f>
        <v>—  Not Done</v>
      </c>
    </row>
    <row r="95" spans="2:11" ht="16.5" customHeight="1" x14ac:dyDescent="0.3">
      <c r="B95" s="39">
        <f>'All Papers'!B17</f>
        <v>2021</v>
      </c>
      <c r="C95" s="39" t="str">
        <f>'All Papers'!C17</f>
        <v>Nov</v>
      </c>
      <c r="D95" s="40" t="str">
        <f>'All Papers'!D17</f>
        <v>1H</v>
      </c>
      <c r="E95" s="39" t="str">
        <f>'All Papers'!E17</f>
        <v>4MA1/1H — 2021 Nov</v>
      </c>
      <c r="H95" s="41" t="str">
        <f>'All Papers'!F17</f>
        <v>—  Not Done</v>
      </c>
    </row>
    <row r="96" spans="2:11" ht="16.5" customHeight="1" x14ac:dyDescent="0.3">
      <c r="B96" s="42">
        <f>'All Papers'!B18</f>
        <v>2021</v>
      </c>
      <c r="C96" s="42" t="str">
        <f>'All Papers'!C18</f>
        <v>Nov</v>
      </c>
      <c r="D96" s="43" t="str">
        <f>'All Papers'!D18</f>
        <v>2H</v>
      </c>
      <c r="E96" s="42" t="str">
        <f>'All Papers'!E18</f>
        <v>4MA1/2H — 2021 Nov</v>
      </c>
      <c r="H96" s="44" t="str">
        <f>'All Papers'!F18</f>
        <v>—  Not Done</v>
      </c>
    </row>
    <row r="97" spans="1:12" ht="16.5" customHeight="1" x14ac:dyDescent="0.3">
      <c r="B97" s="39">
        <f>'All Papers'!B19</f>
        <v>2022</v>
      </c>
      <c r="C97" s="39" t="str">
        <f>'All Papers'!C19</f>
        <v>Jan</v>
      </c>
      <c r="D97" s="40" t="str">
        <f>'All Papers'!D19</f>
        <v>1HR</v>
      </c>
      <c r="E97" s="39" t="str">
        <f>'All Papers'!E19</f>
        <v>4MA1/1HR — 2022 Jan</v>
      </c>
      <c r="H97" s="41" t="str">
        <f>'All Papers'!F19</f>
        <v>—  Not Done</v>
      </c>
    </row>
    <row r="98" spans="1:12" ht="16.5" customHeight="1" x14ac:dyDescent="0.3">
      <c r="B98" s="42">
        <f>'All Papers'!B20</f>
        <v>2022</v>
      </c>
      <c r="C98" s="42" t="str">
        <f>'All Papers'!C20</f>
        <v>Jan</v>
      </c>
      <c r="D98" s="43" t="str">
        <f>'All Papers'!D20</f>
        <v>2HR</v>
      </c>
      <c r="E98" s="42" t="str">
        <f>'All Papers'!E20</f>
        <v>4MA1/2HR — 2022 Jan</v>
      </c>
      <c r="H98" s="44" t="str">
        <f>'All Papers'!F20</f>
        <v>—  Not Done</v>
      </c>
    </row>
    <row r="99" spans="1:12" ht="18" customHeight="1" x14ac:dyDescent="0.3">
      <c r="B99" s="102" t="s">
        <v>112</v>
      </c>
      <c r="C99" s="102"/>
      <c r="D99" s="102"/>
      <c r="E99" s="102"/>
      <c r="F99" s="102"/>
      <c r="G99" s="102"/>
      <c r="H99" s="102"/>
      <c r="I99" s="102"/>
      <c r="J99" s="102"/>
      <c r="K99" s="102"/>
    </row>
    <row r="101" spans="1:12" ht="3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9.5" customHeight="1" x14ac:dyDescent="0.3">
      <c r="B102" s="84" t="s">
        <v>113</v>
      </c>
      <c r="C102" s="84"/>
      <c r="D102" s="84"/>
      <c r="E102" s="84"/>
      <c r="F102" s="84"/>
      <c r="G102" s="84"/>
      <c r="H102" s="84"/>
      <c r="I102" s="84"/>
      <c r="J102" s="84"/>
      <c r="K102" s="84"/>
    </row>
  </sheetData>
  <mergeCells count="53">
    <mergeCell ref="B2:H2"/>
    <mergeCell ref="I2:K2"/>
    <mergeCell ref="B3:K3"/>
    <mergeCell ref="B4:C4"/>
    <mergeCell ref="D4:K4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4:D14"/>
    <mergeCell ref="E14:G14"/>
    <mergeCell ref="H14:K14"/>
    <mergeCell ref="B15:D15"/>
    <mergeCell ref="E15:G15"/>
    <mergeCell ref="H15:K15"/>
    <mergeCell ref="B19:F19"/>
    <mergeCell ref="G19:K19"/>
    <mergeCell ref="B20:C20"/>
    <mergeCell ref="D20:F20"/>
    <mergeCell ref="G20:H20"/>
    <mergeCell ref="I20:K20"/>
    <mergeCell ref="B21:C21"/>
    <mergeCell ref="D21:F21"/>
    <mergeCell ref="G21:H21"/>
    <mergeCell ref="I21:K21"/>
    <mergeCell ref="B22:C22"/>
    <mergeCell ref="D22:F22"/>
    <mergeCell ref="G22:H22"/>
    <mergeCell ref="I22:K22"/>
    <mergeCell ref="B23:C23"/>
    <mergeCell ref="D23:F23"/>
    <mergeCell ref="G23:H23"/>
    <mergeCell ref="I23:K23"/>
    <mergeCell ref="B24:C24"/>
    <mergeCell ref="D24:F24"/>
    <mergeCell ref="G24:H24"/>
    <mergeCell ref="I24:K24"/>
    <mergeCell ref="B25:C25"/>
    <mergeCell ref="D25:F25"/>
    <mergeCell ref="G25:H25"/>
    <mergeCell ref="I25:K25"/>
    <mergeCell ref="B28:K28"/>
    <mergeCell ref="B41:K41"/>
    <mergeCell ref="B61:K61"/>
    <mergeCell ref="B81:K81"/>
    <mergeCell ref="B99:K99"/>
    <mergeCell ref="B102:K10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55"/>
  <sheetViews>
    <sheetView showGridLines="0" zoomScaleNormal="100" workbookViewId="0">
      <pane ySplit="5" topLeftCell="A6" activePane="bottomLeft" state="frozen"/>
      <selection pane="bottomLeft" activeCell="J6" sqref="B6:J14"/>
    </sheetView>
  </sheetViews>
  <sheetFormatPr defaultColWidth="8.6640625" defaultRowHeight="14.4" x14ac:dyDescent="0.3"/>
  <cols>
    <col min="1" max="1" width="4" customWidth="1"/>
    <col min="2" max="3" width="10" customWidth="1"/>
    <col min="4" max="4" width="13" customWidth="1"/>
    <col min="5" max="5" width="15" customWidth="1"/>
    <col min="6" max="6" width="13" customWidth="1"/>
    <col min="7" max="7" width="11" customWidth="1"/>
    <col min="8" max="8" width="12" customWidth="1"/>
    <col min="9" max="9" width="30" customWidth="1"/>
    <col min="10" max="10" width="42" customWidth="1"/>
  </cols>
  <sheetData>
    <row r="1" spans="1:10" ht="19.5" customHeight="1" x14ac:dyDescent="0.3">
      <c r="A1" s="131" t="s">
        <v>114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9.5" customHeigh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8" customHeight="1" x14ac:dyDescent="0.3">
      <c r="A3" s="102" t="s">
        <v>115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5.75" customHeight="1" x14ac:dyDescent="0.3">
      <c r="A4" s="132" t="s">
        <v>116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0" ht="34.5" customHeight="1" x14ac:dyDescent="0.3">
      <c r="A5" s="45" t="s">
        <v>117</v>
      </c>
      <c r="B5" s="46" t="s">
        <v>118</v>
      </c>
      <c r="C5" s="46" t="s">
        <v>119</v>
      </c>
      <c r="D5" s="47" t="s">
        <v>120</v>
      </c>
      <c r="E5" s="47" t="s">
        <v>121</v>
      </c>
      <c r="F5" s="47" t="s">
        <v>122</v>
      </c>
      <c r="G5" s="48" t="s">
        <v>123</v>
      </c>
      <c r="H5" s="47" t="s">
        <v>124</v>
      </c>
      <c r="I5" s="47" t="s">
        <v>125</v>
      </c>
      <c r="J5" s="49" t="s">
        <v>126</v>
      </c>
    </row>
    <row r="6" spans="1:10" ht="21.75" customHeight="1" x14ac:dyDescent="0.3">
      <c r="A6" s="50">
        <v>1</v>
      </c>
      <c r="B6" s="51">
        <v>2020</v>
      </c>
      <c r="C6" s="51" t="s">
        <v>129</v>
      </c>
      <c r="D6" s="52" t="s">
        <v>130</v>
      </c>
      <c r="E6" s="53"/>
      <c r="F6" s="54">
        <v>60</v>
      </c>
      <c r="G6" s="55">
        <f t="shared" ref="G6:G37" si="0">IF(F6="","",F6/100)</f>
        <v>0.6</v>
      </c>
      <c r="H6" s="56"/>
      <c r="I6" s="57"/>
      <c r="J6" s="58" t="s">
        <v>178</v>
      </c>
    </row>
    <row r="7" spans="1:10" ht="21.75" customHeight="1" x14ac:dyDescent="0.3">
      <c r="A7" s="50">
        <v>2</v>
      </c>
      <c r="B7" s="59"/>
      <c r="C7" s="59"/>
      <c r="D7" s="60"/>
      <c r="E7" s="61"/>
      <c r="F7" s="54"/>
      <c r="G7" s="62" t="str">
        <f t="shared" si="0"/>
        <v/>
      </c>
      <c r="H7" s="63"/>
      <c r="I7" s="64"/>
      <c r="J7" s="65"/>
    </row>
    <row r="8" spans="1:10" ht="21.75" customHeight="1" x14ac:dyDescent="0.3">
      <c r="A8" s="50">
        <v>3</v>
      </c>
      <c r="B8" s="51"/>
      <c r="C8" s="51"/>
      <c r="D8" s="52"/>
      <c r="E8" s="53"/>
      <c r="F8" s="54"/>
      <c r="G8" s="55" t="str">
        <f t="shared" si="0"/>
        <v/>
      </c>
      <c r="H8" s="56"/>
      <c r="I8" s="57"/>
      <c r="J8" s="58"/>
    </row>
    <row r="9" spans="1:10" ht="21.75" customHeight="1" x14ac:dyDescent="0.3">
      <c r="A9" s="50">
        <v>4</v>
      </c>
      <c r="B9" s="59"/>
      <c r="C9" s="59"/>
      <c r="D9" s="60"/>
      <c r="E9" s="61"/>
      <c r="F9" s="54"/>
      <c r="G9" s="62" t="str">
        <f t="shared" si="0"/>
        <v/>
      </c>
      <c r="H9" s="63"/>
      <c r="I9" s="64"/>
      <c r="J9" s="65"/>
    </row>
    <row r="10" spans="1:10" ht="21.75" customHeight="1" x14ac:dyDescent="0.3">
      <c r="A10" s="50">
        <v>5</v>
      </c>
      <c r="B10" s="51"/>
      <c r="C10" s="51"/>
      <c r="D10" s="52"/>
      <c r="E10" s="53"/>
      <c r="F10" s="54"/>
      <c r="G10" s="55" t="str">
        <f t="shared" si="0"/>
        <v/>
      </c>
      <c r="H10" s="56"/>
      <c r="I10" s="57"/>
      <c r="J10" s="58"/>
    </row>
    <row r="11" spans="1:10" ht="21.75" customHeight="1" x14ac:dyDescent="0.3">
      <c r="A11" s="50">
        <v>6</v>
      </c>
      <c r="B11" s="59"/>
      <c r="C11" s="59"/>
      <c r="D11" s="60"/>
      <c r="E11" s="61"/>
      <c r="F11" s="54"/>
      <c r="G11" s="62" t="str">
        <f t="shared" si="0"/>
        <v/>
      </c>
      <c r="H11" s="63"/>
      <c r="I11" s="64"/>
      <c r="J11" s="65"/>
    </row>
    <row r="12" spans="1:10" ht="21.75" customHeight="1" x14ac:dyDescent="0.3">
      <c r="A12" s="50">
        <v>7</v>
      </c>
      <c r="B12" s="51"/>
      <c r="C12" s="51"/>
      <c r="D12" s="52"/>
      <c r="E12" s="53"/>
      <c r="F12" s="54"/>
      <c r="G12" s="55" t="str">
        <f t="shared" si="0"/>
        <v/>
      </c>
      <c r="H12" s="56"/>
      <c r="I12" s="57"/>
      <c r="J12" s="58"/>
    </row>
    <row r="13" spans="1:10" ht="21.75" customHeight="1" x14ac:dyDescent="0.3">
      <c r="A13" s="50">
        <v>8</v>
      </c>
      <c r="B13" s="59"/>
      <c r="C13" s="59"/>
      <c r="D13" s="60"/>
      <c r="E13" s="61"/>
      <c r="F13" s="54"/>
      <c r="G13" s="62" t="str">
        <f t="shared" si="0"/>
        <v/>
      </c>
      <c r="H13" s="63"/>
      <c r="I13" s="64"/>
      <c r="J13" s="65"/>
    </row>
    <row r="14" spans="1:10" ht="21.75" customHeight="1" x14ac:dyDescent="0.3">
      <c r="A14" s="50">
        <v>9</v>
      </c>
      <c r="B14" s="51"/>
      <c r="C14" s="51"/>
      <c r="D14" s="52"/>
      <c r="E14" s="53"/>
      <c r="F14" s="54"/>
      <c r="G14" s="55" t="str">
        <f t="shared" si="0"/>
        <v/>
      </c>
      <c r="H14" s="56"/>
      <c r="I14" s="57"/>
      <c r="J14" s="58"/>
    </row>
    <row r="15" spans="1:10" ht="21.75" customHeight="1" x14ac:dyDescent="0.3">
      <c r="A15" s="50">
        <v>10</v>
      </c>
      <c r="B15" s="59"/>
      <c r="C15" s="59"/>
      <c r="D15" s="60"/>
      <c r="E15" s="61"/>
      <c r="F15" s="54"/>
      <c r="G15" s="62" t="str">
        <f t="shared" si="0"/>
        <v/>
      </c>
      <c r="H15" s="63"/>
      <c r="I15" s="64"/>
      <c r="J15" s="65"/>
    </row>
    <row r="16" spans="1:10" ht="21.75" customHeight="1" x14ac:dyDescent="0.3">
      <c r="A16" s="50">
        <v>11</v>
      </c>
      <c r="B16" s="51"/>
      <c r="C16" s="51"/>
      <c r="D16" s="52"/>
      <c r="E16" s="53"/>
      <c r="F16" s="54"/>
      <c r="G16" s="55" t="str">
        <f t="shared" si="0"/>
        <v/>
      </c>
      <c r="H16" s="56"/>
      <c r="I16" s="57"/>
      <c r="J16" s="58"/>
    </row>
    <row r="17" spans="1:10" ht="21.75" customHeight="1" x14ac:dyDescent="0.3">
      <c r="A17" s="50">
        <v>12</v>
      </c>
      <c r="B17" s="59"/>
      <c r="C17" s="59"/>
      <c r="D17" s="60"/>
      <c r="E17" s="61"/>
      <c r="F17" s="54"/>
      <c r="G17" s="62" t="str">
        <f t="shared" si="0"/>
        <v/>
      </c>
      <c r="H17" s="63"/>
      <c r="I17" s="64"/>
      <c r="J17" s="65"/>
    </row>
    <row r="18" spans="1:10" ht="21.75" customHeight="1" x14ac:dyDescent="0.3">
      <c r="A18" s="50">
        <v>13</v>
      </c>
      <c r="B18" s="51"/>
      <c r="C18" s="51"/>
      <c r="D18" s="52"/>
      <c r="E18" s="53"/>
      <c r="F18" s="54"/>
      <c r="G18" s="55" t="str">
        <f t="shared" si="0"/>
        <v/>
      </c>
      <c r="H18" s="56"/>
      <c r="I18" s="57"/>
      <c r="J18" s="58"/>
    </row>
    <row r="19" spans="1:10" ht="21.75" customHeight="1" x14ac:dyDescent="0.3">
      <c r="A19" s="50">
        <v>14</v>
      </c>
      <c r="B19" s="59"/>
      <c r="C19" s="59"/>
      <c r="D19" s="60"/>
      <c r="E19" s="61"/>
      <c r="F19" s="54"/>
      <c r="G19" s="62" t="str">
        <f t="shared" si="0"/>
        <v/>
      </c>
      <c r="H19" s="63"/>
      <c r="I19" s="64"/>
      <c r="J19" s="65"/>
    </row>
    <row r="20" spans="1:10" ht="21.75" customHeight="1" x14ac:dyDescent="0.3">
      <c r="A20" s="50">
        <v>15</v>
      </c>
      <c r="B20" s="51"/>
      <c r="C20" s="51"/>
      <c r="D20" s="52"/>
      <c r="E20" s="53"/>
      <c r="F20" s="54"/>
      <c r="G20" s="55" t="str">
        <f t="shared" si="0"/>
        <v/>
      </c>
      <c r="H20" s="56"/>
      <c r="I20" s="57"/>
      <c r="J20" s="58"/>
    </row>
    <row r="21" spans="1:10" ht="21.75" customHeight="1" x14ac:dyDescent="0.3">
      <c r="A21" s="50">
        <v>16</v>
      </c>
      <c r="B21" s="59"/>
      <c r="C21" s="59"/>
      <c r="D21" s="60"/>
      <c r="E21" s="61"/>
      <c r="F21" s="54"/>
      <c r="G21" s="62" t="str">
        <f t="shared" si="0"/>
        <v/>
      </c>
      <c r="H21" s="63"/>
      <c r="I21" s="64"/>
      <c r="J21" s="65"/>
    </row>
    <row r="22" spans="1:10" ht="21.75" customHeight="1" x14ac:dyDescent="0.3">
      <c r="A22" s="50">
        <v>17</v>
      </c>
      <c r="B22" s="51"/>
      <c r="C22" s="51"/>
      <c r="D22" s="52"/>
      <c r="E22" s="53"/>
      <c r="F22" s="54"/>
      <c r="G22" s="55" t="str">
        <f t="shared" si="0"/>
        <v/>
      </c>
      <c r="H22" s="56"/>
      <c r="I22" s="57"/>
      <c r="J22" s="58"/>
    </row>
    <row r="23" spans="1:10" ht="21.75" customHeight="1" x14ac:dyDescent="0.3">
      <c r="A23" s="50">
        <v>18</v>
      </c>
      <c r="B23" s="59"/>
      <c r="C23" s="59"/>
      <c r="D23" s="60"/>
      <c r="E23" s="61"/>
      <c r="F23" s="54"/>
      <c r="G23" s="62" t="str">
        <f t="shared" si="0"/>
        <v/>
      </c>
      <c r="H23" s="63"/>
      <c r="I23" s="64"/>
      <c r="J23" s="65"/>
    </row>
    <row r="24" spans="1:10" ht="21.75" customHeight="1" x14ac:dyDescent="0.3">
      <c r="A24" s="50">
        <v>19</v>
      </c>
      <c r="B24" s="51"/>
      <c r="C24" s="51"/>
      <c r="D24" s="52"/>
      <c r="E24" s="53"/>
      <c r="F24" s="54"/>
      <c r="G24" s="55" t="str">
        <f t="shared" si="0"/>
        <v/>
      </c>
      <c r="H24" s="56"/>
      <c r="I24" s="57"/>
      <c r="J24" s="58"/>
    </row>
    <row r="25" spans="1:10" ht="21.75" customHeight="1" x14ac:dyDescent="0.3">
      <c r="A25" s="50">
        <v>20</v>
      </c>
      <c r="B25" s="59"/>
      <c r="C25" s="59"/>
      <c r="D25" s="60"/>
      <c r="E25" s="61"/>
      <c r="F25" s="54"/>
      <c r="G25" s="62" t="str">
        <f t="shared" si="0"/>
        <v/>
      </c>
      <c r="H25" s="63"/>
      <c r="I25" s="64"/>
      <c r="J25" s="65"/>
    </row>
    <row r="26" spans="1:10" ht="21.75" customHeight="1" x14ac:dyDescent="0.3">
      <c r="A26" s="50">
        <v>21</v>
      </c>
      <c r="B26" s="51"/>
      <c r="C26" s="51"/>
      <c r="D26" s="52"/>
      <c r="E26" s="53"/>
      <c r="F26" s="54"/>
      <c r="G26" s="55" t="str">
        <f t="shared" si="0"/>
        <v/>
      </c>
      <c r="H26" s="56"/>
      <c r="I26" s="57"/>
      <c r="J26" s="58"/>
    </row>
    <row r="27" spans="1:10" ht="21.75" customHeight="1" x14ac:dyDescent="0.3">
      <c r="A27" s="50">
        <v>22</v>
      </c>
      <c r="B27" s="59"/>
      <c r="C27" s="59"/>
      <c r="D27" s="60"/>
      <c r="E27" s="61"/>
      <c r="F27" s="54"/>
      <c r="G27" s="62" t="str">
        <f t="shared" si="0"/>
        <v/>
      </c>
      <c r="H27" s="63"/>
      <c r="I27" s="64"/>
      <c r="J27" s="65"/>
    </row>
    <row r="28" spans="1:10" ht="21.75" customHeight="1" x14ac:dyDescent="0.3">
      <c r="A28" s="50">
        <v>23</v>
      </c>
      <c r="B28" s="51"/>
      <c r="C28" s="51"/>
      <c r="D28" s="52"/>
      <c r="E28" s="53"/>
      <c r="F28" s="54"/>
      <c r="G28" s="55" t="str">
        <f t="shared" si="0"/>
        <v/>
      </c>
      <c r="H28" s="56"/>
      <c r="I28" s="57"/>
      <c r="J28" s="58"/>
    </row>
    <row r="29" spans="1:10" ht="21.75" customHeight="1" x14ac:dyDescent="0.3">
      <c r="A29" s="50">
        <v>24</v>
      </c>
      <c r="B29" s="59"/>
      <c r="C29" s="59"/>
      <c r="D29" s="60"/>
      <c r="E29" s="61"/>
      <c r="F29" s="54"/>
      <c r="G29" s="62" t="str">
        <f t="shared" si="0"/>
        <v/>
      </c>
      <c r="H29" s="63"/>
      <c r="I29" s="64"/>
      <c r="J29" s="65"/>
    </row>
    <row r="30" spans="1:10" ht="21.75" customHeight="1" x14ac:dyDescent="0.3">
      <c r="A30" s="50">
        <v>25</v>
      </c>
      <c r="B30" s="51"/>
      <c r="C30" s="51"/>
      <c r="D30" s="52"/>
      <c r="E30" s="53"/>
      <c r="F30" s="54"/>
      <c r="G30" s="55" t="str">
        <f t="shared" si="0"/>
        <v/>
      </c>
      <c r="H30" s="56"/>
      <c r="I30" s="57"/>
      <c r="J30" s="58"/>
    </row>
    <row r="31" spans="1:10" ht="21.75" customHeight="1" x14ac:dyDescent="0.3">
      <c r="A31" s="50">
        <v>26</v>
      </c>
      <c r="B31" s="59"/>
      <c r="C31" s="59"/>
      <c r="D31" s="60"/>
      <c r="E31" s="61"/>
      <c r="F31" s="54"/>
      <c r="G31" s="62" t="str">
        <f t="shared" si="0"/>
        <v/>
      </c>
      <c r="H31" s="63"/>
      <c r="I31" s="64"/>
      <c r="J31" s="65"/>
    </row>
    <row r="32" spans="1:10" ht="21.75" customHeight="1" x14ac:dyDescent="0.3">
      <c r="A32" s="50">
        <v>27</v>
      </c>
      <c r="B32" s="51"/>
      <c r="C32" s="51"/>
      <c r="D32" s="52"/>
      <c r="E32" s="53"/>
      <c r="F32" s="54"/>
      <c r="G32" s="55" t="str">
        <f t="shared" si="0"/>
        <v/>
      </c>
      <c r="H32" s="56"/>
      <c r="I32" s="57"/>
      <c r="J32" s="58"/>
    </row>
    <row r="33" spans="1:10" ht="21.75" customHeight="1" x14ac:dyDescent="0.3">
      <c r="A33" s="50">
        <v>28</v>
      </c>
      <c r="B33" s="59"/>
      <c r="C33" s="59"/>
      <c r="D33" s="60"/>
      <c r="E33" s="61"/>
      <c r="F33" s="54"/>
      <c r="G33" s="62" t="str">
        <f t="shared" si="0"/>
        <v/>
      </c>
      <c r="H33" s="63"/>
      <c r="I33" s="64"/>
      <c r="J33" s="65"/>
    </row>
    <row r="34" spans="1:10" ht="21.75" customHeight="1" x14ac:dyDescent="0.3">
      <c r="A34" s="50">
        <v>29</v>
      </c>
      <c r="B34" s="51"/>
      <c r="C34" s="51"/>
      <c r="D34" s="52"/>
      <c r="E34" s="53"/>
      <c r="F34" s="54"/>
      <c r="G34" s="55" t="str">
        <f t="shared" si="0"/>
        <v/>
      </c>
      <c r="H34" s="56"/>
      <c r="I34" s="57"/>
      <c r="J34" s="58"/>
    </row>
    <row r="35" spans="1:10" ht="21.75" customHeight="1" x14ac:dyDescent="0.3">
      <c r="A35" s="50">
        <v>30</v>
      </c>
      <c r="B35" s="59"/>
      <c r="C35" s="59"/>
      <c r="D35" s="60"/>
      <c r="E35" s="61"/>
      <c r="F35" s="54"/>
      <c r="G35" s="62" t="str">
        <f t="shared" si="0"/>
        <v/>
      </c>
      <c r="H35" s="63"/>
      <c r="I35" s="64"/>
      <c r="J35" s="65"/>
    </row>
    <row r="36" spans="1:10" ht="21.75" customHeight="1" x14ac:dyDescent="0.3">
      <c r="A36" s="50">
        <v>31</v>
      </c>
      <c r="B36" s="51"/>
      <c r="C36" s="51"/>
      <c r="D36" s="52"/>
      <c r="E36" s="53"/>
      <c r="F36" s="54"/>
      <c r="G36" s="55" t="str">
        <f t="shared" si="0"/>
        <v/>
      </c>
      <c r="H36" s="56"/>
      <c r="I36" s="57"/>
      <c r="J36" s="58"/>
    </row>
    <row r="37" spans="1:10" ht="21.75" customHeight="1" x14ac:dyDescent="0.3">
      <c r="A37" s="50">
        <v>32</v>
      </c>
      <c r="B37" s="59"/>
      <c r="C37" s="59"/>
      <c r="D37" s="60"/>
      <c r="E37" s="61"/>
      <c r="F37" s="54"/>
      <c r="G37" s="62" t="str">
        <f t="shared" si="0"/>
        <v/>
      </c>
      <c r="H37" s="63"/>
      <c r="I37" s="64"/>
      <c r="J37" s="65"/>
    </row>
    <row r="38" spans="1:10" ht="21.75" customHeight="1" x14ac:dyDescent="0.3">
      <c r="A38" s="50">
        <v>33</v>
      </c>
      <c r="B38" s="51"/>
      <c r="C38" s="51"/>
      <c r="D38" s="52"/>
      <c r="E38" s="53"/>
      <c r="F38" s="54"/>
      <c r="G38" s="55" t="str">
        <f t="shared" ref="G38:G55" si="1">IF(F38="","",F38/100)</f>
        <v/>
      </c>
      <c r="H38" s="56"/>
      <c r="I38" s="57"/>
      <c r="J38" s="58"/>
    </row>
    <row r="39" spans="1:10" ht="21.75" customHeight="1" x14ac:dyDescent="0.3">
      <c r="A39" s="50">
        <v>34</v>
      </c>
      <c r="B39" s="59"/>
      <c r="C39" s="59"/>
      <c r="D39" s="60"/>
      <c r="E39" s="61"/>
      <c r="F39" s="54"/>
      <c r="G39" s="62" t="str">
        <f t="shared" si="1"/>
        <v/>
      </c>
      <c r="H39" s="63"/>
      <c r="I39" s="64"/>
      <c r="J39" s="65"/>
    </row>
    <row r="40" spans="1:10" ht="21.75" customHeight="1" x14ac:dyDescent="0.3">
      <c r="A40" s="50">
        <v>35</v>
      </c>
      <c r="B40" s="51"/>
      <c r="C40" s="51"/>
      <c r="D40" s="52"/>
      <c r="E40" s="53"/>
      <c r="F40" s="54"/>
      <c r="G40" s="55" t="str">
        <f t="shared" si="1"/>
        <v/>
      </c>
      <c r="H40" s="56"/>
      <c r="I40" s="57"/>
      <c r="J40" s="58"/>
    </row>
    <row r="41" spans="1:10" ht="21.75" customHeight="1" x14ac:dyDescent="0.3">
      <c r="A41" s="50">
        <v>36</v>
      </c>
      <c r="B41" s="59"/>
      <c r="C41" s="59"/>
      <c r="D41" s="60"/>
      <c r="E41" s="61"/>
      <c r="F41" s="54"/>
      <c r="G41" s="62" t="str">
        <f t="shared" si="1"/>
        <v/>
      </c>
      <c r="H41" s="63"/>
      <c r="I41" s="64"/>
      <c r="J41" s="65"/>
    </row>
    <row r="42" spans="1:10" ht="21.75" customHeight="1" x14ac:dyDescent="0.3">
      <c r="A42" s="50">
        <v>37</v>
      </c>
      <c r="B42" s="51"/>
      <c r="C42" s="51"/>
      <c r="D42" s="52"/>
      <c r="E42" s="53"/>
      <c r="F42" s="54"/>
      <c r="G42" s="55" t="str">
        <f t="shared" si="1"/>
        <v/>
      </c>
      <c r="H42" s="56"/>
      <c r="I42" s="57"/>
      <c r="J42" s="58"/>
    </row>
    <row r="43" spans="1:10" ht="21.75" customHeight="1" x14ac:dyDescent="0.3">
      <c r="A43" s="50">
        <v>38</v>
      </c>
      <c r="B43" s="59"/>
      <c r="C43" s="59"/>
      <c r="D43" s="60"/>
      <c r="E43" s="61"/>
      <c r="F43" s="54"/>
      <c r="G43" s="62" t="str">
        <f t="shared" si="1"/>
        <v/>
      </c>
      <c r="H43" s="63"/>
      <c r="I43" s="64"/>
      <c r="J43" s="65"/>
    </row>
    <row r="44" spans="1:10" ht="21.75" customHeight="1" x14ac:dyDescent="0.3">
      <c r="A44" s="50">
        <v>39</v>
      </c>
      <c r="B44" s="51"/>
      <c r="C44" s="51"/>
      <c r="D44" s="52"/>
      <c r="E44" s="53"/>
      <c r="F44" s="54"/>
      <c r="G44" s="55" t="str">
        <f t="shared" si="1"/>
        <v/>
      </c>
      <c r="H44" s="56"/>
      <c r="I44" s="57"/>
      <c r="J44" s="58"/>
    </row>
    <row r="45" spans="1:10" ht="21.75" customHeight="1" x14ac:dyDescent="0.3">
      <c r="A45" s="50">
        <v>40</v>
      </c>
      <c r="B45" s="59"/>
      <c r="C45" s="59"/>
      <c r="D45" s="60"/>
      <c r="E45" s="61"/>
      <c r="F45" s="54"/>
      <c r="G45" s="62" t="str">
        <f t="shared" si="1"/>
        <v/>
      </c>
      <c r="H45" s="63"/>
      <c r="I45" s="64"/>
      <c r="J45" s="65"/>
    </row>
    <row r="46" spans="1:10" ht="21.75" customHeight="1" x14ac:dyDescent="0.3">
      <c r="A46" s="50">
        <v>41</v>
      </c>
      <c r="B46" s="51"/>
      <c r="C46" s="51"/>
      <c r="D46" s="52"/>
      <c r="E46" s="53"/>
      <c r="F46" s="54"/>
      <c r="G46" s="55" t="str">
        <f t="shared" si="1"/>
        <v/>
      </c>
      <c r="H46" s="56"/>
      <c r="I46" s="57"/>
      <c r="J46" s="58"/>
    </row>
    <row r="47" spans="1:10" ht="21.75" customHeight="1" x14ac:dyDescent="0.3">
      <c r="A47" s="50">
        <v>42</v>
      </c>
      <c r="B47" s="59"/>
      <c r="C47" s="59"/>
      <c r="D47" s="60"/>
      <c r="E47" s="61"/>
      <c r="F47" s="54"/>
      <c r="G47" s="62" t="str">
        <f t="shared" si="1"/>
        <v/>
      </c>
      <c r="H47" s="63"/>
      <c r="I47" s="64"/>
      <c r="J47" s="65"/>
    </row>
    <row r="48" spans="1:10" ht="21.75" customHeight="1" x14ac:dyDescent="0.3">
      <c r="A48" s="50">
        <v>43</v>
      </c>
      <c r="B48" s="51"/>
      <c r="C48" s="51"/>
      <c r="D48" s="52"/>
      <c r="E48" s="53"/>
      <c r="F48" s="54"/>
      <c r="G48" s="55" t="str">
        <f t="shared" si="1"/>
        <v/>
      </c>
      <c r="H48" s="56"/>
      <c r="I48" s="57"/>
      <c r="J48" s="58"/>
    </row>
    <row r="49" spans="1:10" ht="21.75" customHeight="1" x14ac:dyDescent="0.3">
      <c r="A49" s="50">
        <v>44</v>
      </c>
      <c r="B49" s="59"/>
      <c r="C49" s="59"/>
      <c r="D49" s="60"/>
      <c r="E49" s="61"/>
      <c r="F49" s="54"/>
      <c r="G49" s="62" t="str">
        <f t="shared" si="1"/>
        <v/>
      </c>
      <c r="H49" s="63"/>
      <c r="I49" s="64"/>
      <c r="J49" s="65"/>
    </row>
    <row r="50" spans="1:10" ht="21.75" customHeight="1" x14ac:dyDescent="0.3">
      <c r="A50" s="50">
        <v>45</v>
      </c>
      <c r="B50" s="51"/>
      <c r="C50" s="51"/>
      <c r="D50" s="52"/>
      <c r="E50" s="53"/>
      <c r="F50" s="54"/>
      <c r="G50" s="55" t="str">
        <f t="shared" si="1"/>
        <v/>
      </c>
      <c r="H50" s="56"/>
      <c r="I50" s="57"/>
      <c r="J50" s="58"/>
    </row>
    <row r="51" spans="1:10" ht="21.75" customHeight="1" x14ac:dyDescent="0.3">
      <c r="A51" s="50">
        <v>46</v>
      </c>
      <c r="B51" s="59"/>
      <c r="C51" s="59"/>
      <c r="D51" s="60"/>
      <c r="E51" s="61"/>
      <c r="F51" s="54"/>
      <c r="G51" s="62" t="str">
        <f t="shared" si="1"/>
        <v/>
      </c>
      <c r="H51" s="63"/>
      <c r="I51" s="64"/>
      <c r="J51" s="65"/>
    </row>
    <row r="52" spans="1:10" ht="21.75" customHeight="1" x14ac:dyDescent="0.3">
      <c r="A52" s="50">
        <v>47</v>
      </c>
      <c r="B52" s="51"/>
      <c r="C52" s="51"/>
      <c r="D52" s="52"/>
      <c r="E52" s="53"/>
      <c r="F52" s="54"/>
      <c r="G52" s="55" t="str">
        <f t="shared" si="1"/>
        <v/>
      </c>
      <c r="H52" s="56"/>
      <c r="I52" s="57"/>
      <c r="J52" s="58"/>
    </row>
    <row r="53" spans="1:10" ht="21.75" customHeight="1" x14ac:dyDescent="0.3">
      <c r="A53" s="50">
        <v>48</v>
      </c>
      <c r="B53" s="59"/>
      <c r="C53" s="59"/>
      <c r="D53" s="60"/>
      <c r="E53" s="61"/>
      <c r="F53" s="54"/>
      <c r="G53" s="62" t="str">
        <f t="shared" si="1"/>
        <v/>
      </c>
      <c r="H53" s="63"/>
      <c r="I53" s="64"/>
      <c r="J53" s="65"/>
    </row>
    <row r="54" spans="1:10" ht="21.75" customHeight="1" x14ac:dyDescent="0.3">
      <c r="A54" s="50">
        <v>49</v>
      </c>
      <c r="B54" s="51"/>
      <c r="C54" s="51"/>
      <c r="D54" s="52"/>
      <c r="E54" s="53"/>
      <c r="F54" s="54"/>
      <c r="G54" s="55" t="str">
        <f t="shared" si="1"/>
        <v/>
      </c>
      <c r="H54" s="56"/>
      <c r="I54" s="57"/>
      <c r="J54" s="58"/>
    </row>
    <row r="55" spans="1:10" ht="21.75" customHeight="1" x14ac:dyDescent="0.3">
      <c r="A55" s="50">
        <v>50</v>
      </c>
      <c r="B55" s="59"/>
      <c r="C55" s="59"/>
      <c r="D55" s="60"/>
      <c r="E55" s="61"/>
      <c r="F55" s="54"/>
      <c r="G55" s="62" t="str">
        <f t="shared" si="1"/>
        <v/>
      </c>
      <c r="H55" s="63"/>
      <c r="I55" s="64"/>
      <c r="J55" s="65"/>
    </row>
  </sheetData>
  <mergeCells count="3">
    <mergeCell ref="A1:J2"/>
    <mergeCell ref="A3:J3"/>
    <mergeCell ref="A4:J4"/>
  </mergeCells>
  <dataValidations count="3">
    <dataValidation type="list" allowBlank="1" showErrorMessage="1" errorTitle="Invalid Year" error="Select a year from 2019 to 2025" sqref="B6:B55" xr:uid="{00000000-0002-0000-0200-000000000000}">
      <formula1>"2019,2020,2021,2022,2023,2024,2025"</formula1>
      <formula2>0</formula2>
    </dataValidation>
    <dataValidation type="list" allowBlank="1" showErrorMessage="1" errorTitle="Invalid Session" error="Select: Jan, Jun or Nov" sqref="C6:C55" xr:uid="{00000000-0002-0000-0200-000001000000}">
      <formula1>"Jan,Jun,Nov"</formula1>
      <formula2>0</formula2>
    </dataValidation>
    <dataValidation type="list" allowBlank="1" showErrorMessage="1" errorTitle="Invalid Code" error="Select: 1H, 1HR, 2H or 2HR" sqref="D6:D55" xr:uid="{00000000-0002-0000-0200-000002000000}">
      <formula1>"1H,1HR,2H,2HR"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5090"/>
  </sheetPr>
  <dimension ref="A1:F40"/>
  <sheetViews>
    <sheetView showGridLines="0" zoomScaleNormal="100" workbookViewId="0">
      <pane ySplit="4" topLeftCell="A5" activePane="bottomLeft" state="frozen"/>
      <selection pane="bottomLeft" sqref="A1:F2"/>
    </sheetView>
  </sheetViews>
  <sheetFormatPr defaultColWidth="8.6640625" defaultRowHeight="14.4" x14ac:dyDescent="0.3"/>
  <cols>
    <col min="1" max="1" width="5" customWidth="1"/>
    <col min="2" max="2" width="8" customWidth="1"/>
    <col min="3" max="3" width="10" customWidth="1"/>
    <col min="4" max="4" width="13" customWidth="1"/>
    <col min="5" max="5" width="30" customWidth="1"/>
    <col min="6" max="6" width="16" customWidth="1"/>
  </cols>
  <sheetData>
    <row r="1" spans="1:6" ht="19.5" customHeight="1" x14ac:dyDescent="0.3">
      <c r="A1" s="133" t="s">
        <v>127</v>
      </c>
      <c r="B1" s="133"/>
      <c r="C1" s="133"/>
      <c r="D1" s="133"/>
      <c r="E1" s="133"/>
      <c r="F1" s="133"/>
    </row>
    <row r="2" spans="1:6" ht="19.5" customHeight="1" x14ac:dyDescent="0.3">
      <c r="A2" s="133"/>
      <c r="B2" s="133"/>
      <c r="C2" s="133"/>
      <c r="D2" s="133"/>
      <c r="E2" s="133"/>
      <c r="F2" s="133"/>
    </row>
    <row r="3" spans="1:6" ht="18" customHeight="1" x14ac:dyDescent="0.3">
      <c r="A3" s="102" t="s">
        <v>128</v>
      </c>
      <c r="B3" s="102"/>
      <c r="C3" s="102"/>
      <c r="D3" s="102"/>
      <c r="E3" s="102"/>
      <c r="F3" s="102"/>
    </row>
    <row r="4" spans="1:6" ht="24.75" customHeight="1" x14ac:dyDescent="0.3">
      <c r="A4" s="66" t="s">
        <v>117</v>
      </c>
      <c r="B4" s="66" t="s">
        <v>25</v>
      </c>
      <c r="C4" s="66" t="s">
        <v>29</v>
      </c>
      <c r="D4" s="66" t="s">
        <v>34</v>
      </c>
      <c r="E4" s="66" t="s">
        <v>110</v>
      </c>
      <c r="F4" s="66" t="s">
        <v>111</v>
      </c>
    </row>
    <row r="5" spans="1:6" ht="18" customHeight="1" x14ac:dyDescent="0.3">
      <c r="A5" s="67">
        <v>1</v>
      </c>
      <c r="B5" s="68">
        <v>2019</v>
      </c>
      <c r="C5" s="69" t="s">
        <v>129</v>
      </c>
      <c r="D5" s="70" t="s">
        <v>130</v>
      </c>
      <c r="E5" s="71" t="s">
        <v>131</v>
      </c>
      <c r="F5" s="72" t="str">
        <f>IF(COUNTIFS('My Results'!$B$6:$B$55,B5,'My Results'!$C$6:$C$55,C5,'My Results'!$D$6:$D$55,D5)&gt;0,"✔  Done","—  Not Done")</f>
        <v>—  Not Done</v>
      </c>
    </row>
    <row r="6" spans="1:6" ht="18" customHeight="1" x14ac:dyDescent="0.3">
      <c r="A6" s="67">
        <v>2</v>
      </c>
      <c r="B6" s="73">
        <v>2019</v>
      </c>
      <c r="C6" s="61" t="s">
        <v>129</v>
      </c>
      <c r="D6" s="74" t="s">
        <v>132</v>
      </c>
      <c r="E6" s="75" t="s">
        <v>133</v>
      </c>
      <c r="F6" s="72" t="str">
        <f>IF(COUNTIFS('My Results'!$B$6:$B$55,B6,'My Results'!$C$6:$C$55,C6,'My Results'!$D$6:$D$55,D6)&gt;0,"✔  Done","—  Not Done")</f>
        <v>—  Not Done</v>
      </c>
    </row>
    <row r="7" spans="1:6" ht="18" customHeight="1" x14ac:dyDescent="0.3">
      <c r="A7" s="67">
        <v>3</v>
      </c>
      <c r="B7" s="68">
        <v>2019</v>
      </c>
      <c r="C7" s="69" t="s">
        <v>66</v>
      </c>
      <c r="D7" s="70" t="s">
        <v>134</v>
      </c>
      <c r="E7" s="71" t="s">
        <v>135</v>
      </c>
      <c r="F7" s="72" t="str">
        <f>IF(COUNTIFS('My Results'!$B$6:$B$55,B7,'My Results'!$C$6:$C$55,C7,'My Results'!$D$6:$D$55,D7)&gt;0,"✔  Done","—  Not Done")</f>
        <v>—  Not Done</v>
      </c>
    </row>
    <row r="8" spans="1:6" ht="18" customHeight="1" x14ac:dyDescent="0.3">
      <c r="A8" s="67">
        <v>4</v>
      </c>
      <c r="B8" s="73">
        <v>2019</v>
      </c>
      <c r="C8" s="61" t="s">
        <v>66</v>
      </c>
      <c r="D8" s="74" t="s">
        <v>67</v>
      </c>
      <c r="E8" s="75" t="s">
        <v>136</v>
      </c>
      <c r="F8" s="72" t="str">
        <f>IF(COUNTIFS('My Results'!$B$6:$B$55,B8,'My Results'!$C$6:$C$55,C8,'My Results'!$D$6:$D$55,D8)&gt;0,"✔  Done","—  Not Done")</f>
        <v>—  Not Done</v>
      </c>
    </row>
    <row r="9" spans="1:6" ht="18" customHeight="1" x14ac:dyDescent="0.3">
      <c r="A9" s="67">
        <v>5</v>
      </c>
      <c r="B9" s="68">
        <v>2020</v>
      </c>
      <c r="C9" s="69" t="s">
        <v>129</v>
      </c>
      <c r="D9" s="70" t="s">
        <v>130</v>
      </c>
      <c r="E9" s="71" t="s">
        <v>137</v>
      </c>
      <c r="F9" s="72" t="str">
        <f>IF(COUNTIFS('My Results'!$B$6:$B$55,B9,'My Results'!$C$6:$C$55,C9,'My Results'!$D$6:$D$55,D9)&gt;0,"✔  Done","—  Not Done")</f>
        <v>✔  Done</v>
      </c>
    </row>
    <row r="10" spans="1:6" ht="18" customHeight="1" x14ac:dyDescent="0.3">
      <c r="A10" s="67">
        <v>6</v>
      </c>
      <c r="B10" s="73">
        <v>2020</v>
      </c>
      <c r="C10" s="61" t="s">
        <v>129</v>
      </c>
      <c r="D10" s="74" t="s">
        <v>132</v>
      </c>
      <c r="E10" s="75" t="s">
        <v>138</v>
      </c>
      <c r="F10" s="72" t="str">
        <f>IF(COUNTIFS('My Results'!$B$6:$B$55,B10,'My Results'!$C$6:$C$55,C10,'My Results'!$D$6:$D$55,D10)&gt;0,"✔  Done","—  Not Done")</f>
        <v>—  Not Done</v>
      </c>
    </row>
    <row r="11" spans="1:6" ht="18" customHeight="1" x14ac:dyDescent="0.3">
      <c r="A11" s="67">
        <v>7</v>
      </c>
      <c r="B11" s="68">
        <v>2020</v>
      </c>
      <c r="C11" s="69" t="s">
        <v>66</v>
      </c>
      <c r="D11" s="70" t="s">
        <v>134</v>
      </c>
      <c r="E11" s="71" t="s">
        <v>139</v>
      </c>
      <c r="F11" s="72" t="str">
        <f>IF(COUNTIFS('My Results'!$B$6:$B$55,B11,'My Results'!$C$6:$C$55,C11,'My Results'!$D$6:$D$55,D11)&gt;0,"✔  Done","—  Not Done")</f>
        <v>—  Not Done</v>
      </c>
    </row>
    <row r="12" spans="1:6" ht="18" customHeight="1" x14ac:dyDescent="0.3">
      <c r="A12" s="67">
        <v>8</v>
      </c>
      <c r="B12" s="73">
        <v>2020</v>
      </c>
      <c r="C12" s="61" t="s">
        <v>66</v>
      </c>
      <c r="D12" s="74" t="s">
        <v>67</v>
      </c>
      <c r="E12" s="75" t="s">
        <v>140</v>
      </c>
      <c r="F12" s="72" t="str">
        <f>IF(COUNTIFS('My Results'!$B$6:$B$55,B12,'My Results'!$C$6:$C$55,C12,'My Results'!$D$6:$D$55,D12)&gt;0,"✔  Done","—  Not Done")</f>
        <v>—  Not Done</v>
      </c>
    </row>
    <row r="13" spans="1:6" ht="18" customHeight="1" x14ac:dyDescent="0.3">
      <c r="A13" s="67">
        <v>9</v>
      </c>
      <c r="B13" s="68">
        <v>2020</v>
      </c>
      <c r="C13" s="69" t="s">
        <v>141</v>
      </c>
      <c r="D13" s="70" t="s">
        <v>134</v>
      </c>
      <c r="E13" s="71" t="s">
        <v>142</v>
      </c>
      <c r="F13" s="72" t="str">
        <f>IF(COUNTIFS('My Results'!$B$6:$B$55,B13,'My Results'!$C$6:$C$55,C13,'My Results'!$D$6:$D$55,D13)&gt;0,"✔  Done","—  Not Done")</f>
        <v>—  Not Done</v>
      </c>
    </row>
    <row r="14" spans="1:6" ht="18" customHeight="1" x14ac:dyDescent="0.3">
      <c r="A14" s="67">
        <v>10</v>
      </c>
      <c r="B14" s="73">
        <v>2020</v>
      </c>
      <c r="C14" s="61" t="s">
        <v>141</v>
      </c>
      <c r="D14" s="74" t="s">
        <v>67</v>
      </c>
      <c r="E14" s="75" t="s">
        <v>143</v>
      </c>
      <c r="F14" s="72" t="str">
        <f>IF(COUNTIFS('My Results'!$B$6:$B$55,B14,'My Results'!$C$6:$C$55,C14,'My Results'!$D$6:$D$55,D14)&gt;0,"✔  Done","—  Not Done")</f>
        <v>—  Not Done</v>
      </c>
    </row>
    <row r="15" spans="1:6" ht="18" customHeight="1" x14ac:dyDescent="0.3">
      <c r="A15" s="67">
        <v>11</v>
      </c>
      <c r="B15" s="68">
        <v>2021</v>
      </c>
      <c r="C15" s="69" t="s">
        <v>129</v>
      </c>
      <c r="D15" s="70" t="s">
        <v>130</v>
      </c>
      <c r="E15" s="71" t="s">
        <v>144</v>
      </c>
      <c r="F15" s="72" t="str">
        <f>IF(COUNTIFS('My Results'!$B$6:$B$55,B15,'My Results'!$C$6:$C$55,C15,'My Results'!$D$6:$D$55,D15)&gt;0,"✔  Done","—  Not Done")</f>
        <v>—  Not Done</v>
      </c>
    </row>
    <row r="16" spans="1:6" ht="18" customHeight="1" x14ac:dyDescent="0.3">
      <c r="A16" s="67">
        <v>12</v>
      </c>
      <c r="B16" s="73">
        <v>2021</v>
      </c>
      <c r="C16" s="61" t="s">
        <v>129</v>
      </c>
      <c r="D16" s="74" t="s">
        <v>132</v>
      </c>
      <c r="E16" s="75" t="s">
        <v>145</v>
      </c>
      <c r="F16" s="72" t="str">
        <f>IF(COUNTIFS('My Results'!$B$6:$B$55,B16,'My Results'!$C$6:$C$55,C16,'My Results'!$D$6:$D$55,D16)&gt;0,"✔  Done","—  Not Done")</f>
        <v>—  Not Done</v>
      </c>
    </row>
    <row r="17" spans="1:6" ht="18" customHeight="1" x14ac:dyDescent="0.3">
      <c r="A17" s="67">
        <v>13</v>
      </c>
      <c r="B17" s="68">
        <v>2021</v>
      </c>
      <c r="C17" s="69" t="s">
        <v>141</v>
      </c>
      <c r="D17" s="70" t="s">
        <v>134</v>
      </c>
      <c r="E17" s="71" t="s">
        <v>146</v>
      </c>
      <c r="F17" s="72" t="str">
        <f>IF(COUNTIFS('My Results'!$B$6:$B$55,B17,'My Results'!$C$6:$C$55,C17,'My Results'!$D$6:$D$55,D17)&gt;0,"✔  Done","—  Not Done")</f>
        <v>—  Not Done</v>
      </c>
    </row>
    <row r="18" spans="1:6" ht="18" customHeight="1" x14ac:dyDescent="0.3">
      <c r="A18" s="67">
        <v>14</v>
      </c>
      <c r="B18" s="73">
        <v>2021</v>
      </c>
      <c r="C18" s="61" t="s">
        <v>141</v>
      </c>
      <c r="D18" s="74" t="s">
        <v>67</v>
      </c>
      <c r="E18" s="75" t="s">
        <v>147</v>
      </c>
      <c r="F18" s="72" t="str">
        <f>IF(COUNTIFS('My Results'!$B$6:$B$55,B18,'My Results'!$C$6:$C$55,C18,'My Results'!$D$6:$D$55,D18)&gt;0,"✔  Done","—  Not Done")</f>
        <v>—  Not Done</v>
      </c>
    </row>
    <row r="19" spans="1:6" ht="18" customHeight="1" x14ac:dyDescent="0.3">
      <c r="A19" s="67">
        <v>15</v>
      </c>
      <c r="B19" s="68">
        <v>2022</v>
      </c>
      <c r="C19" s="69" t="s">
        <v>129</v>
      </c>
      <c r="D19" s="70" t="s">
        <v>130</v>
      </c>
      <c r="E19" s="71" t="s">
        <v>148</v>
      </c>
      <c r="F19" s="72" t="str">
        <f>IF(COUNTIFS('My Results'!$B$6:$B$55,B19,'My Results'!$C$6:$C$55,C19,'My Results'!$D$6:$D$55,D19)&gt;0,"✔  Done","—  Not Done")</f>
        <v>—  Not Done</v>
      </c>
    </row>
    <row r="20" spans="1:6" ht="18" customHeight="1" x14ac:dyDescent="0.3">
      <c r="A20" s="67">
        <v>16</v>
      </c>
      <c r="B20" s="73">
        <v>2022</v>
      </c>
      <c r="C20" s="61" t="s">
        <v>129</v>
      </c>
      <c r="D20" s="74" t="s">
        <v>132</v>
      </c>
      <c r="E20" s="75" t="s">
        <v>149</v>
      </c>
      <c r="F20" s="72" t="str">
        <f>IF(COUNTIFS('My Results'!$B$6:$B$55,B20,'My Results'!$C$6:$C$55,C20,'My Results'!$D$6:$D$55,D20)&gt;0,"✔  Done","—  Not Done")</f>
        <v>—  Not Done</v>
      </c>
    </row>
    <row r="21" spans="1:6" ht="18" customHeight="1" x14ac:dyDescent="0.3">
      <c r="A21" s="67">
        <v>17</v>
      </c>
      <c r="B21" s="68">
        <v>2022</v>
      </c>
      <c r="C21" s="69" t="s">
        <v>66</v>
      </c>
      <c r="D21" s="70" t="s">
        <v>134</v>
      </c>
      <c r="E21" s="71" t="s">
        <v>150</v>
      </c>
      <c r="F21" s="72" t="str">
        <f>IF(COUNTIFS('My Results'!$B$6:$B$55,B21,'My Results'!$C$6:$C$55,C21,'My Results'!$D$6:$D$55,D21)&gt;0,"✔  Done","—  Not Done")</f>
        <v>—  Not Done</v>
      </c>
    </row>
    <row r="22" spans="1:6" ht="18" customHeight="1" x14ac:dyDescent="0.3">
      <c r="A22" s="67">
        <v>18</v>
      </c>
      <c r="B22" s="73">
        <v>2022</v>
      </c>
      <c r="C22" s="61" t="s">
        <v>66</v>
      </c>
      <c r="D22" s="74" t="s">
        <v>67</v>
      </c>
      <c r="E22" s="75" t="s">
        <v>151</v>
      </c>
      <c r="F22" s="72" t="str">
        <f>IF(COUNTIFS('My Results'!$B$6:$B$55,B22,'My Results'!$C$6:$C$55,C22,'My Results'!$D$6:$D$55,D22)&gt;0,"✔  Done","—  Not Done")</f>
        <v>—  Not Done</v>
      </c>
    </row>
    <row r="23" spans="1:6" ht="18" customHeight="1" x14ac:dyDescent="0.3">
      <c r="A23" s="67">
        <v>19</v>
      </c>
      <c r="B23" s="68">
        <v>2022</v>
      </c>
      <c r="C23" s="69" t="s">
        <v>141</v>
      </c>
      <c r="D23" s="70" t="s">
        <v>134</v>
      </c>
      <c r="E23" s="71" t="s">
        <v>152</v>
      </c>
      <c r="F23" s="72" t="str">
        <f>IF(COUNTIFS('My Results'!$B$6:$B$55,B23,'My Results'!$C$6:$C$55,C23,'My Results'!$D$6:$D$55,D23)&gt;0,"✔  Done","—  Not Done")</f>
        <v>—  Not Done</v>
      </c>
    </row>
    <row r="24" spans="1:6" ht="18" customHeight="1" x14ac:dyDescent="0.3">
      <c r="A24" s="67">
        <v>20</v>
      </c>
      <c r="B24" s="73">
        <v>2022</v>
      </c>
      <c r="C24" s="61" t="s">
        <v>141</v>
      </c>
      <c r="D24" s="74" t="s">
        <v>67</v>
      </c>
      <c r="E24" s="75" t="s">
        <v>153</v>
      </c>
      <c r="F24" s="72" t="str">
        <f>IF(COUNTIFS('My Results'!$B$6:$B$55,B24,'My Results'!$C$6:$C$55,C24,'My Results'!$D$6:$D$55,D24)&gt;0,"✔  Done","—  Not Done")</f>
        <v>—  Not Done</v>
      </c>
    </row>
    <row r="25" spans="1:6" ht="18" customHeight="1" x14ac:dyDescent="0.3">
      <c r="A25" s="67">
        <v>21</v>
      </c>
      <c r="B25" s="68">
        <v>2023</v>
      </c>
      <c r="C25" s="69" t="s">
        <v>129</v>
      </c>
      <c r="D25" s="70" t="s">
        <v>130</v>
      </c>
      <c r="E25" s="71" t="s">
        <v>154</v>
      </c>
      <c r="F25" s="72" t="str">
        <f>IF(COUNTIFS('My Results'!$B$6:$B$55,B25,'My Results'!$C$6:$C$55,C25,'My Results'!$D$6:$D$55,D25)&gt;0,"✔  Done","—  Not Done")</f>
        <v>—  Not Done</v>
      </c>
    </row>
    <row r="26" spans="1:6" ht="18" customHeight="1" x14ac:dyDescent="0.3">
      <c r="A26" s="67">
        <v>22</v>
      </c>
      <c r="B26" s="73">
        <v>2023</v>
      </c>
      <c r="C26" s="61" t="s">
        <v>129</v>
      </c>
      <c r="D26" s="74" t="s">
        <v>132</v>
      </c>
      <c r="E26" s="75" t="s">
        <v>155</v>
      </c>
      <c r="F26" s="72" t="str">
        <f>IF(COUNTIFS('My Results'!$B$6:$B$55,B26,'My Results'!$C$6:$C$55,C26,'My Results'!$D$6:$D$55,D26)&gt;0,"✔  Done","—  Not Done")</f>
        <v>—  Not Done</v>
      </c>
    </row>
    <row r="27" spans="1:6" ht="18" customHeight="1" x14ac:dyDescent="0.3">
      <c r="A27" s="67">
        <v>23</v>
      </c>
      <c r="B27" s="68">
        <v>2023</v>
      </c>
      <c r="C27" s="69" t="s">
        <v>66</v>
      </c>
      <c r="D27" s="70" t="s">
        <v>134</v>
      </c>
      <c r="E27" s="71" t="s">
        <v>156</v>
      </c>
      <c r="F27" s="72" t="str">
        <f>IF(COUNTIFS('My Results'!$B$6:$B$55,B27,'My Results'!$C$6:$C$55,C27,'My Results'!$D$6:$D$55,D27)&gt;0,"✔  Done","—  Not Done")</f>
        <v>—  Not Done</v>
      </c>
    </row>
    <row r="28" spans="1:6" ht="18" customHeight="1" x14ac:dyDescent="0.3">
      <c r="A28" s="67">
        <v>24</v>
      </c>
      <c r="B28" s="73">
        <v>2023</v>
      </c>
      <c r="C28" s="61" t="s">
        <v>66</v>
      </c>
      <c r="D28" s="74" t="s">
        <v>67</v>
      </c>
      <c r="E28" s="75" t="s">
        <v>157</v>
      </c>
      <c r="F28" s="72" t="str">
        <f>IF(COUNTIFS('My Results'!$B$6:$B$55,B28,'My Results'!$C$6:$C$55,C28,'My Results'!$D$6:$D$55,D28)&gt;0,"✔  Done","—  Not Done")</f>
        <v>—  Not Done</v>
      </c>
    </row>
    <row r="29" spans="1:6" ht="18" customHeight="1" x14ac:dyDescent="0.3">
      <c r="A29" s="67">
        <v>25</v>
      </c>
      <c r="B29" s="68">
        <v>2023</v>
      </c>
      <c r="C29" s="69" t="s">
        <v>141</v>
      </c>
      <c r="D29" s="70" t="s">
        <v>134</v>
      </c>
      <c r="E29" s="71" t="s">
        <v>158</v>
      </c>
      <c r="F29" s="72" t="str">
        <f>IF(COUNTIFS('My Results'!$B$6:$B$55,B29,'My Results'!$C$6:$C$55,C29,'My Results'!$D$6:$D$55,D29)&gt;0,"✔  Done","—  Not Done")</f>
        <v>—  Not Done</v>
      </c>
    </row>
    <row r="30" spans="1:6" ht="18" customHeight="1" x14ac:dyDescent="0.3">
      <c r="A30" s="67">
        <v>26</v>
      </c>
      <c r="B30" s="73">
        <v>2023</v>
      </c>
      <c r="C30" s="61" t="s">
        <v>141</v>
      </c>
      <c r="D30" s="74" t="s">
        <v>67</v>
      </c>
      <c r="E30" s="75" t="s">
        <v>159</v>
      </c>
      <c r="F30" s="72" t="str">
        <f>IF(COUNTIFS('My Results'!$B$6:$B$55,B30,'My Results'!$C$6:$C$55,C30,'My Results'!$D$6:$D$55,D30)&gt;0,"✔  Done","—  Not Done")</f>
        <v>—  Not Done</v>
      </c>
    </row>
    <row r="31" spans="1:6" ht="18" customHeight="1" x14ac:dyDescent="0.3">
      <c r="A31" s="67">
        <v>27</v>
      </c>
      <c r="B31" s="68">
        <v>2024</v>
      </c>
      <c r="C31" s="69" t="s">
        <v>129</v>
      </c>
      <c r="D31" s="70" t="s">
        <v>130</v>
      </c>
      <c r="E31" s="71" t="s">
        <v>160</v>
      </c>
      <c r="F31" s="72" t="str">
        <f>IF(COUNTIFS('My Results'!$B$6:$B$55,B31,'My Results'!$C$6:$C$55,C31,'My Results'!$D$6:$D$55,D31)&gt;0,"✔  Done","—  Not Done")</f>
        <v>—  Not Done</v>
      </c>
    </row>
    <row r="32" spans="1:6" ht="18" customHeight="1" x14ac:dyDescent="0.3">
      <c r="A32" s="67">
        <v>28</v>
      </c>
      <c r="B32" s="73">
        <v>2024</v>
      </c>
      <c r="C32" s="61" t="s">
        <v>129</v>
      </c>
      <c r="D32" s="74" t="s">
        <v>132</v>
      </c>
      <c r="E32" s="75" t="s">
        <v>161</v>
      </c>
      <c r="F32" s="72" t="str">
        <f>IF(COUNTIFS('My Results'!$B$6:$B$55,B32,'My Results'!$C$6:$C$55,C32,'My Results'!$D$6:$D$55,D32)&gt;0,"✔  Done","—  Not Done")</f>
        <v>—  Not Done</v>
      </c>
    </row>
    <row r="33" spans="1:6" ht="18" customHeight="1" x14ac:dyDescent="0.3">
      <c r="A33" s="67">
        <v>29</v>
      </c>
      <c r="B33" s="68">
        <v>2024</v>
      </c>
      <c r="C33" s="69" t="s">
        <v>66</v>
      </c>
      <c r="D33" s="70" t="s">
        <v>134</v>
      </c>
      <c r="E33" s="71" t="s">
        <v>162</v>
      </c>
      <c r="F33" s="72" t="str">
        <f>IF(COUNTIFS('My Results'!$B$6:$B$55,B33,'My Results'!$C$6:$C$55,C33,'My Results'!$D$6:$D$55,D33)&gt;0,"✔  Done","—  Not Done")</f>
        <v>—  Not Done</v>
      </c>
    </row>
    <row r="34" spans="1:6" ht="18" customHeight="1" x14ac:dyDescent="0.3">
      <c r="A34" s="67">
        <v>30</v>
      </c>
      <c r="B34" s="73">
        <v>2024</v>
      </c>
      <c r="C34" s="61" t="s">
        <v>66</v>
      </c>
      <c r="D34" s="74" t="s">
        <v>67</v>
      </c>
      <c r="E34" s="75" t="s">
        <v>163</v>
      </c>
      <c r="F34" s="72" t="str">
        <f>IF(COUNTIFS('My Results'!$B$6:$B$55,B34,'My Results'!$C$6:$C$55,C34,'My Results'!$D$6:$D$55,D34)&gt;0,"✔  Done","—  Not Done")</f>
        <v>—  Not Done</v>
      </c>
    </row>
    <row r="35" spans="1:6" ht="18" customHeight="1" x14ac:dyDescent="0.3">
      <c r="A35" s="67">
        <v>31</v>
      </c>
      <c r="B35" s="68">
        <v>2024</v>
      </c>
      <c r="C35" s="69" t="s">
        <v>141</v>
      </c>
      <c r="D35" s="70" t="s">
        <v>134</v>
      </c>
      <c r="E35" s="71" t="s">
        <v>164</v>
      </c>
      <c r="F35" s="72" t="str">
        <f>IF(COUNTIFS('My Results'!$B$6:$B$55,B35,'My Results'!$C$6:$C$55,C35,'My Results'!$D$6:$D$55,D35)&gt;0,"✔  Done","—  Not Done")</f>
        <v>—  Not Done</v>
      </c>
    </row>
    <row r="36" spans="1:6" ht="18" customHeight="1" x14ac:dyDescent="0.3">
      <c r="A36" s="67">
        <v>32</v>
      </c>
      <c r="B36" s="73">
        <v>2024</v>
      </c>
      <c r="C36" s="61" t="s">
        <v>141</v>
      </c>
      <c r="D36" s="74" t="s">
        <v>67</v>
      </c>
      <c r="E36" s="75" t="s">
        <v>165</v>
      </c>
      <c r="F36" s="72" t="str">
        <f>IF(COUNTIFS('My Results'!$B$6:$B$55,B36,'My Results'!$C$6:$C$55,C36,'My Results'!$D$6:$D$55,D36)&gt;0,"✔  Done","—  Not Done")</f>
        <v>—  Not Done</v>
      </c>
    </row>
    <row r="37" spans="1:6" ht="18" customHeight="1" x14ac:dyDescent="0.3">
      <c r="A37" s="67">
        <v>33</v>
      </c>
      <c r="B37" s="68">
        <v>2025</v>
      </c>
      <c r="C37" s="69" t="s">
        <v>129</v>
      </c>
      <c r="D37" s="70" t="s">
        <v>130</v>
      </c>
      <c r="E37" s="71" t="s">
        <v>166</v>
      </c>
      <c r="F37" s="72" t="str">
        <f>IF(COUNTIFS('My Results'!$B$6:$B$55,B37,'My Results'!$C$6:$C$55,C37,'My Results'!$D$6:$D$55,D37)&gt;0,"✔  Done","—  Not Done")</f>
        <v>—  Not Done</v>
      </c>
    </row>
    <row r="38" spans="1:6" ht="18" customHeight="1" x14ac:dyDescent="0.3">
      <c r="A38" s="67">
        <v>34</v>
      </c>
      <c r="B38" s="73">
        <v>2025</v>
      </c>
      <c r="C38" s="61" t="s">
        <v>129</v>
      </c>
      <c r="D38" s="74" t="s">
        <v>132</v>
      </c>
      <c r="E38" s="75" t="s">
        <v>167</v>
      </c>
      <c r="F38" s="72" t="str">
        <f>IF(COUNTIFS('My Results'!$B$6:$B$55,B38,'My Results'!$C$6:$C$55,C38,'My Results'!$D$6:$D$55,D38)&gt;0,"✔  Done","—  Not Done")</f>
        <v>—  Not Done</v>
      </c>
    </row>
    <row r="39" spans="1:6" ht="18" customHeight="1" x14ac:dyDescent="0.3">
      <c r="A39" s="67">
        <v>35</v>
      </c>
      <c r="B39" s="68">
        <v>2025</v>
      </c>
      <c r="C39" s="69" t="s">
        <v>66</v>
      </c>
      <c r="D39" s="70" t="s">
        <v>134</v>
      </c>
      <c r="E39" s="71" t="s">
        <v>168</v>
      </c>
      <c r="F39" s="72" t="str">
        <f>IF(COUNTIFS('My Results'!$B$6:$B$55,B39,'My Results'!$C$6:$C$55,C39,'My Results'!$D$6:$D$55,D39)&gt;0,"✔  Done","—  Not Done")</f>
        <v>—  Not Done</v>
      </c>
    </row>
    <row r="40" spans="1:6" ht="18" customHeight="1" x14ac:dyDescent="0.3">
      <c r="A40" s="67">
        <v>36</v>
      </c>
      <c r="B40" s="73">
        <v>2025</v>
      </c>
      <c r="C40" s="61" t="s">
        <v>66</v>
      </c>
      <c r="D40" s="74" t="s">
        <v>67</v>
      </c>
      <c r="E40" s="75" t="s">
        <v>169</v>
      </c>
      <c r="F40" s="72" t="str">
        <f>IF(COUNTIFS('My Results'!$B$6:$B$55,B40,'My Results'!$C$6:$C$55,C40,'My Results'!$D$6:$D$55,D40)&gt;0,"✔  Done","—  Not Done")</f>
        <v>—  Not Done</v>
      </c>
    </row>
  </sheetData>
  <mergeCells count="2">
    <mergeCell ref="A1:F2"/>
    <mergeCell ref="A3:F3"/>
  </mergeCells>
  <conditionalFormatting sqref="F5:F40">
    <cfRule type="containsText" dxfId="1" priority="2" operator="containsText" text="Done">
      <formula>NOT(ISERROR(SEARCH("Done",F5)))</formula>
    </cfRule>
    <cfRule type="containsText" dxfId="0" priority="3" operator="containsText" text="Not Done">
      <formula>NOT(ISERROR(SEARCH("Not Done",F5)))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J63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8.6640625" defaultRowHeight="14.4" x14ac:dyDescent="0.3"/>
  <cols>
    <col min="1" max="1" width="1.5546875" customWidth="1"/>
    <col min="2" max="2" width="6" customWidth="1"/>
    <col min="3" max="3" width="8" customWidth="1"/>
    <col min="4" max="4" width="9" customWidth="1"/>
    <col min="5" max="5" width="11" customWidth="1"/>
    <col min="6" max="6" width="10" customWidth="1"/>
    <col min="7" max="7" width="8" customWidth="1"/>
    <col min="8" max="8" width="48" customWidth="1"/>
    <col min="9" max="9" width="20" customWidth="1"/>
    <col min="10" max="10" width="1.5546875" customWidth="1"/>
  </cols>
  <sheetData>
    <row r="1" spans="1:10" ht="3.7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7.5" customHeight="1" x14ac:dyDescent="0.3">
      <c r="A2" s="2"/>
      <c r="B2" s="95" t="s">
        <v>170</v>
      </c>
      <c r="C2" s="95"/>
      <c r="D2" s="95"/>
      <c r="E2" s="95"/>
      <c r="F2" s="95"/>
      <c r="G2" s="95"/>
      <c r="H2" s="95"/>
      <c r="I2" s="95"/>
      <c r="J2" s="2"/>
    </row>
    <row r="3" spans="1:10" ht="19.5" customHeight="1" x14ac:dyDescent="0.3">
      <c r="A3" s="2"/>
      <c r="B3" s="134" t="s">
        <v>171</v>
      </c>
      <c r="C3" s="134"/>
      <c r="D3" s="134"/>
      <c r="E3" s="134"/>
      <c r="F3" s="134"/>
      <c r="G3" s="134"/>
      <c r="H3" s="134"/>
      <c r="I3" s="134"/>
      <c r="J3" s="2"/>
    </row>
    <row r="4" spans="1:10" ht="3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3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9.75" customHeight="1" x14ac:dyDescent="0.3"/>
    <row r="7" spans="1:10" ht="21.75" customHeight="1" x14ac:dyDescent="0.3">
      <c r="B7" s="135" t="s">
        <v>172</v>
      </c>
      <c r="C7" s="135"/>
      <c r="D7" s="135"/>
      <c r="E7" s="135"/>
      <c r="F7" s="135"/>
      <c r="G7" s="135"/>
      <c r="H7" s="135"/>
      <c r="I7" s="135"/>
    </row>
    <row r="8" spans="1:10" ht="21.75" customHeight="1" x14ac:dyDescent="0.3">
      <c r="B8" s="136" t="s">
        <v>173</v>
      </c>
      <c r="C8" s="136"/>
      <c r="D8" s="136"/>
      <c r="E8" s="136"/>
      <c r="F8" s="136"/>
      <c r="G8" s="136"/>
      <c r="H8" s="136"/>
      <c r="I8" s="136"/>
    </row>
    <row r="9" spans="1:10" ht="9.75" customHeight="1" x14ac:dyDescent="0.3"/>
    <row r="10" spans="1:10" ht="25.5" customHeight="1" x14ac:dyDescent="0.3">
      <c r="B10" s="48" t="s">
        <v>117</v>
      </c>
      <c r="C10" s="48" t="s">
        <v>25</v>
      </c>
      <c r="D10" s="48" t="s">
        <v>29</v>
      </c>
      <c r="E10" s="48" t="s">
        <v>174</v>
      </c>
      <c r="F10" s="48" t="s">
        <v>175</v>
      </c>
      <c r="G10" s="48" t="s">
        <v>47</v>
      </c>
      <c r="H10" s="49" t="s">
        <v>176</v>
      </c>
      <c r="I10" s="76" t="s">
        <v>177</v>
      </c>
    </row>
    <row r="11" spans="1:10" ht="27.75" customHeight="1" x14ac:dyDescent="0.3">
      <c r="B11" s="50">
        <v>1</v>
      </c>
      <c r="C11" s="32">
        <f>'My Results'!B6</f>
        <v>2020</v>
      </c>
      <c r="D11" s="32" t="str">
        <f>'My Results'!C6</f>
        <v>Jan</v>
      </c>
      <c r="E11" s="74" t="str">
        <f>'My Results'!D6</f>
        <v>1HR</v>
      </c>
      <c r="F11" s="77">
        <f>'My Results'!G6</f>
        <v>0.6</v>
      </c>
      <c r="G11" s="78" t="str">
        <f>'My Results'!H5</f>
        <v>⏱️ Time
(mins)</v>
      </c>
      <c r="H11" s="79" t="str">
        <f>IF('My Results'!J6="","—  (No wrong questions logged yet)",'My Results'!J6)</f>
        <v>20,21,22</v>
      </c>
      <c r="I11" s="59"/>
    </row>
    <row r="12" spans="1:10" ht="27.75" customHeight="1" x14ac:dyDescent="0.3">
      <c r="B12" s="50">
        <v>2</v>
      </c>
      <c r="C12" s="80">
        <f>'My Results'!B7</f>
        <v>0</v>
      </c>
      <c r="D12" s="80">
        <f>'My Results'!C7</f>
        <v>0</v>
      </c>
      <c r="E12" s="81">
        <f>'My Results'!D7</f>
        <v>0</v>
      </c>
      <c r="F12" s="82" t="str">
        <f>'My Results'!G7</f>
        <v/>
      </c>
      <c r="G12" s="81">
        <f>'My Results'!H6</f>
        <v>0</v>
      </c>
      <c r="H12" s="83" t="str">
        <f>IF('My Results'!J7="","—  (No wrong questions logged yet)",'My Results'!J7)</f>
        <v>—  (No wrong questions logged yet)</v>
      </c>
      <c r="I12" s="59"/>
    </row>
    <row r="13" spans="1:10" ht="27.75" customHeight="1" x14ac:dyDescent="0.3">
      <c r="B13" s="50">
        <v>3</v>
      </c>
      <c r="C13" s="32">
        <f>'My Results'!B8</f>
        <v>0</v>
      </c>
      <c r="D13" s="32">
        <f>'My Results'!C8</f>
        <v>0</v>
      </c>
      <c r="E13" s="74">
        <f>'My Results'!D8</f>
        <v>0</v>
      </c>
      <c r="F13" s="77" t="str">
        <f>'My Results'!G8</f>
        <v/>
      </c>
      <c r="G13" s="74">
        <f>'My Results'!H7</f>
        <v>0</v>
      </c>
      <c r="H13" s="79" t="str">
        <f>IF('My Results'!J8="","—  (No wrong questions logged yet)",'My Results'!J8)</f>
        <v>—  (No wrong questions logged yet)</v>
      </c>
      <c r="I13" s="59"/>
    </row>
    <row r="14" spans="1:10" ht="27.75" customHeight="1" x14ac:dyDescent="0.3">
      <c r="B14" s="50">
        <v>4</v>
      </c>
      <c r="C14" s="80">
        <f>'My Results'!B9</f>
        <v>0</v>
      </c>
      <c r="D14" s="80">
        <f>'My Results'!C9</f>
        <v>0</v>
      </c>
      <c r="E14" s="81">
        <f>'My Results'!D9</f>
        <v>0</v>
      </c>
      <c r="F14" s="82" t="str">
        <f>'My Results'!G9</f>
        <v/>
      </c>
      <c r="G14" s="81">
        <f>'My Results'!H8</f>
        <v>0</v>
      </c>
      <c r="H14" s="83" t="str">
        <f>IF('My Results'!J9="","—  (No wrong questions logged yet)",'My Results'!J9)</f>
        <v>—  (No wrong questions logged yet)</v>
      </c>
      <c r="I14" s="59"/>
    </row>
    <row r="15" spans="1:10" ht="27.75" customHeight="1" x14ac:dyDescent="0.3">
      <c r="B15" s="50">
        <v>5</v>
      </c>
      <c r="C15" s="32">
        <f>'My Results'!B10</f>
        <v>0</v>
      </c>
      <c r="D15" s="32">
        <f>'My Results'!C10</f>
        <v>0</v>
      </c>
      <c r="E15" s="74">
        <f>'My Results'!D10</f>
        <v>0</v>
      </c>
      <c r="F15" s="77" t="str">
        <f>'My Results'!G10</f>
        <v/>
      </c>
      <c r="G15" s="74">
        <f>'My Results'!H9</f>
        <v>0</v>
      </c>
      <c r="H15" s="79" t="str">
        <f>IF('My Results'!J10="","—  (No wrong questions logged yet)",'My Results'!J10)</f>
        <v>—  (No wrong questions logged yet)</v>
      </c>
      <c r="I15" s="59"/>
    </row>
    <row r="16" spans="1:10" ht="27.75" customHeight="1" x14ac:dyDescent="0.3">
      <c r="B16" s="50">
        <v>6</v>
      </c>
      <c r="C16" s="80">
        <f>'My Results'!B11</f>
        <v>0</v>
      </c>
      <c r="D16" s="80">
        <f>'My Results'!C11</f>
        <v>0</v>
      </c>
      <c r="E16" s="81">
        <f>'My Results'!D11</f>
        <v>0</v>
      </c>
      <c r="F16" s="82" t="str">
        <f>'My Results'!G11</f>
        <v/>
      </c>
      <c r="G16" s="81">
        <f>'My Results'!H10</f>
        <v>0</v>
      </c>
      <c r="H16" s="83" t="str">
        <f>IF('My Results'!J11="","—  (No wrong questions logged yet)",'My Results'!J11)</f>
        <v>—  (No wrong questions logged yet)</v>
      </c>
      <c r="I16" s="59"/>
    </row>
    <row r="17" spans="2:9" ht="27.75" customHeight="1" x14ac:dyDescent="0.3">
      <c r="B17" s="50">
        <v>7</v>
      </c>
      <c r="C17" s="32">
        <f>'My Results'!B12</f>
        <v>0</v>
      </c>
      <c r="D17" s="32">
        <f>'My Results'!C12</f>
        <v>0</v>
      </c>
      <c r="E17" s="74">
        <f>'My Results'!D12</f>
        <v>0</v>
      </c>
      <c r="F17" s="77" t="str">
        <f>'My Results'!G12</f>
        <v/>
      </c>
      <c r="G17" s="74">
        <f>'My Results'!H11</f>
        <v>0</v>
      </c>
      <c r="H17" s="79" t="str">
        <f>IF('My Results'!J12="","—  (No wrong questions logged yet)",'My Results'!J12)</f>
        <v>—  (No wrong questions logged yet)</v>
      </c>
      <c r="I17" s="59"/>
    </row>
    <row r="18" spans="2:9" ht="27.75" customHeight="1" x14ac:dyDescent="0.3">
      <c r="B18" s="50">
        <v>8</v>
      </c>
      <c r="C18" s="80">
        <f>'My Results'!B13</f>
        <v>0</v>
      </c>
      <c r="D18" s="80">
        <f>'My Results'!C13</f>
        <v>0</v>
      </c>
      <c r="E18" s="81">
        <f>'My Results'!D13</f>
        <v>0</v>
      </c>
      <c r="F18" s="82" t="str">
        <f>'My Results'!G13</f>
        <v/>
      </c>
      <c r="G18" s="81">
        <f>'My Results'!H12</f>
        <v>0</v>
      </c>
      <c r="H18" s="83" t="str">
        <f>IF('My Results'!J13="","—  (No wrong questions logged yet)",'My Results'!J13)</f>
        <v>—  (No wrong questions logged yet)</v>
      </c>
      <c r="I18" s="59"/>
    </row>
    <row r="19" spans="2:9" ht="27.75" customHeight="1" x14ac:dyDescent="0.3">
      <c r="B19" s="50">
        <v>9</v>
      </c>
      <c r="C19" s="32">
        <f>'My Results'!B14</f>
        <v>0</v>
      </c>
      <c r="D19" s="32">
        <f>'My Results'!C14</f>
        <v>0</v>
      </c>
      <c r="E19" s="74">
        <f>'My Results'!D14</f>
        <v>0</v>
      </c>
      <c r="F19" s="77" t="str">
        <f>'My Results'!G14</f>
        <v/>
      </c>
      <c r="G19" s="74">
        <f>'My Results'!H13</f>
        <v>0</v>
      </c>
      <c r="H19" s="79" t="str">
        <f>IF('My Results'!J14="","—  (No wrong questions logged yet)",'My Results'!J14)</f>
        <v>—  (No wrong questions logged yet)</v>
      </c>
      <c r="I19" s="59"/>
    </row>
    <row r="20" spans="2:9" ht="27.75" customHeight="1" x14ac:dyDescent="0.3">
      <c r="B20" s="50">
        <v>10</v>
      </c>
      <c r="C20" s="80">
        <f>'My Results'!B15</f>
        <v>0</v>
      </c>
      <c r="D20" s="80">
        <f>'My Results'!C15</f>
        <v>0</v>
      </c>
      <c r="E20" s="81">
        <f>'My Results'!D15</f>
        <v>0</v>
      </c>
      <c r="F20" s="82" t="str">
        <f>'My Results'!G15</f>
        <v/>
      </c>
      <c r="G20" s="81">
        <f>'My Results'!H14</f>
        <v>0</v>
      </c>
      <c r="H20" s="83" t="str">
        <f>IF('My Results'!J15="","—  (No wrong questions logged yet)",'My Results'!J15)</f>
        <v>—  (No wrong questions logged yet)</v>
      </c>
      <c r="I20" s="59"/>
    </row>
    <row r="21" spans="2:9" ht="27.75" customHeight="1" x14ac:dyDescent="0.3">
      <c r="B21" s="50">
        <v>11</v>
      </c>
      <c r="C21" s="32">
        <f>'My Results'!B16</f>
        <v>0</v>
      </c>
      <c r="D21" s="32">
        <f>'My Results'!C16</f>
        <v>0</v>
      </c>
      <c r="E21" s="74">
        <f>'My Results'!D16</f>
        <v>0</v>
      </c>
      <c r="F21" s="77" t="str">
        <f>'My Results'!G16</f>
        <v/>
      </c>
      <c r="G21" s="74">
        <f>'My Results'!H15</f>
        <v>0</v>
      </c>
      <c r="H21" s="79" t="str">
        <f>IF('My Results'!J16="","—  (No wrong questions logged yet)",'My Results'!J16)</f>
        <v>—  (No wrong questions logged yet)</v>
      </c>
      <c r="I21" s="59"/>
    </row>
    <row r="22" spans="2:9" ht="27.75" customHeight="1" x14ac:dyDescent="0.3">
      <c r="B22" s="50">
        <v>12</v>
      </c>
      <c r="C22" s="80">
        <f>'My Results'!B17</f>
        <v>0</v>
      </c>
      <c r="D22" s="80">
        <f>'My Results'!C17</f>
        <v>0</v>
      </c>
      <c r="E22" s="81">
        <f>'My Results'!D17</f>
        <v>0</v>
      </c>
      <c r="F22" s="82" t="str">
        <f>'My Results'!G17</f>
        <v/>
      </c>
      <c r="G22" s="81">
        <f>'My Results'!H16</f>
        <v>0</v>
      </c>
      <c r="H22" s="83" t="str">
        <f>IF('My Results'!J17="","—  (No wrong questions logged yet)",'My Results'!J17)</f>
        <v>—  (No wrong questions logged yet)</v>
      </c>
      <c r="I22" s="59"/>
    </row>
    <row r="23" spans="2:9" ht="27.75" customHeight="1" x14ac:dyDescent="0.3">
      <c r="B23" s="50">
        <v>13</v>
      </c>
      <c r="C23" s="32">
        <f>'My Results'!B18</f>
        <v>0</v>
      </c>
      <c r="D23" s="32">
        <f>'My Results'!C18</f>
        <v>0</v>
      </c>
      <c r="E23" s="74">
        <f>'My Results'!D18</f>
        <v>0</v>
      </c>
      <c r="F23" s="77" t="str">
        <f>'My Results'!G18</f>
        <v/>
      </c>
      <c r="G23" s="74">
        <f>'My Results'!H17</f>
        <v>0</v>
      </c>
      <c r="H23" s="79" t="str">
        <f>IF('My Results'!J18="","—  (No wrong questions logged yet)",'My Results'!J18)</f>
        <v>—  (No wrong questions logged yet)</v>
      </c>
      <c r="I23" s="59"/>
    </row>
    <row r="24" spans="2:9" ht="27.75" customHeight="1" x14ac:dyDescent="0.3">
      <c r="B24" s="50">
        <v>14</v>
      </c>
      <c r="C24" s="80">
        <f>'My Results'!B19</f>
        <v>0</v>
      </c>
      <c r="D24" s="80">
        <f>'My Results'!C19</f>
        <v>0</v>
      </c>
      <c r="E24" s="81">
        <f>'My Results'!D19</f>
        <v>0</v>
      </c>
      <c r="F24" s="82" t="str">
        <f>'My Results'!G19</f>
        <v/>
      </c>
      <c r="G24" s="81">
        <f>'My Results'!H18</f>
        <v>0</v>
      </c>
      <c r="H24" s="83" t="str">
        <f>IF('My Results'!J19="","—  (No wrong questions logged yet)",'My Results'!J19)</f>
        <v>—  (No wrong questions logged yet)</v>
      </c>
      <c r="I24" s="59"/>
    </row>
    <row r="25" spans="2:9" ht="27.75" customHeight="1" x14ac:dyDescent="0.3">
      <c r="B25" s="50">
        <v>15</v>
      </c>
      <c r="C25" s="32">
        <f>'My Results'!B20</f>
        <v>0</v>
      </c>
      <c r="D25" s="32">
        <f>'My Results'!C20</f>
        <v>0</v>
      </c>
      <c r="E25" s="74">
        <f>'My Results'!D20</f>
        <v>0</v>
      </c>
      <c r="F25" s="77" t="str">
        <f>'My Results'!G20</f>
        <v/>
      </c>
      <c r="G25" s="74">
        <f>'My Results'!H19</f>
        <v>0</v>
      </c>
      <c r="H25" s="79" t="str">
        <f>IF('My Results'!J20="","—  (No wrong questions logged yet)",'My Results'!J20)</f>
        <v>—  (No wrong questions logged yet)</v>
      </c>
      <c r="I25" s="59"/>
    </row>
    <row r="26" spans="2:9" ht="27.75" customHeight="1" x14ac:dyDescent="0.3">
      <c r="B26" s="50">
        <v>16</v>
      </c>
      <c r="C26" s="80">
        <f>'My Results'!B21</f>
        <v>0</v>
      </c>
      <c r="D26" s="80">
        <f>'My Results'!C21</f>
        <v>0</v>
      </c>
      <c r="E26" s="81">
        <f>'My Results'!D21</f>
        <v>0</v>
      </c>
      <c r="F26" s="82" t="str">
        <f>'My Results'!G21</f>
        <v/>
      </c>
      <c r="G26" s="81">
        <f>'My Results'!H20</f>
        <v>0</v>
      </c>
      <c r="H26" s="83" t="str">
        <f>IF('My Results'!J21="","—  (No wrong questions logged yet)",'My Results'!J21)</f>
        <v>—  (No wrong questions logged yet)</v>
      </c>
      <c r="I26" s="59"/>
    </row>
    <row r="27" spans="2:9" ht="27.75" customHeight="1" x14ac:dyDescent="0.3">
      <c r="B27" s="50">
        <v>17</v>
      </c>
      <c r="C27" s="32">
        <f>'My Results'!B22</f>
        <v>0</v>
      </c>
      <c r="D27" s="32">
        <f>'My Results'!C22</f>
        <v>0</v>
      </c>
      <c r="E27" s="74">
        <f>'My Results'!D22</f>
        <v>0</v>
      </c>
      <c r="F27" s="77" t="str">
        <f>'My Results'!G22</f>
        <v/>
      </c>
      <c r="G27" s="74">
        <f>'My Results'!H21</f>
        <v>0</v>
      </c>
      <c r="H27" s="79" t="str">
        <f>IF('My Results'!J22="","—  (No wrong questions logged yet)",'My Results'!J22)</f>
        <v>—  (No wrong questions logged yet)</v>
      </c>
      <c r="I27" s="59"/>
    </row>
    <row r="28" spans="2:9" ht="27.75" customHeight="1" x14ac:dyDescent="0.3">
      <c r="B28" s="50">
        <v>18</v>
      </c>
      <c r="C28" s="80">
        <f>'My Results'!B23</f>
        <v>0</v>
      </c>
      <c r="D28" s="80">
        <f>'My Results'!C23</f>
        <v>0</v>
      </c>
      <c r="E28" s="81">
        <f>'My Results'!D23</f>
        <v>0</v>
      </c>
      <c r="F28" s="82" t="str">
        <f>'My Results'!G23</f>
        <v/>
      </c>
      <c r="G28" s="81">
        <f>'My Results'!H22</f>
        <v>0</v>
      </c>
      <c r="H28" s="83" t="str">
        <f>IF('My Results'!J23="","—  (No wrong questions logged yet)",'My Results'!J23)</f>
        <v>—  (No wrong questions logged yet)</v>
      </c>
      <c r="I28" s="59"/>
    </row>
    <row r="29" spans="2:9" ht="27.75" customHeight="1" x14ac:dyDescent="0.3">
      <c r="B29" s="50">
        <v>19</v>
      </c>
      <c r="C29" s="32">
        <f>'My Results'!B24</f>
        <v>0</v>
      </c>
      <c r="D29" s="32">
        <f>'My Results'!C24</f>
        <v>0</v>
      </c>
      <c r="E29" s="74">
        <f>'My Results'!D24</f>
        <v>0</v>
      </c>
      <c r="F29" s="77" t="str">
        <f>'My Results'!G24</f>
        <v/>
      </c>
      <c r="G29" s="74">
        <f>'My Results'!H23</f>
        <v>0</v>
      </c>
      <c r="H29" s="79" t="str">
        <f>IF('My Results'!J24="","—  (No wrong questions logged yet)",'My Results'!J24)</f>
        <v>—  (No wrong questions logged yet)</v>
      </c>
      <c r="I29" s="59"/>
    </row>
    <row r="30" spans="2:9" ht="27.75" customHeight="1" x14ac:dyDescent="0.3">
      <c r="B30" s="50">
        <v>20</v>
      </c>
      <c r="C30" s="80">
        <f>'My Results'!B25</f>
        <v>0</v>
      </c>
      <c r="D30" s="80">
        <f>'My Results'!C25</f>
        <v>0</v>
      </c>
      <c r="E30" s="81">
        <f>'My Results'!D25</f>
        <v>0</v>
      </c>
      <c r="F30" s="82" t="str">
        <f>'My Results'!G25</f>
        <v/>
      </c>
      <c r="G30" s="81">
        <f>'My Results'!H24</f>
        <v>0</v>
      </c>
      <c r="H30" s="83" t="str">
        <f>IF('My Results'!J25="","—  (No wrong questions logged yet)",'My Results'!J25)</f>
        <v>—  (No wrong questions logged yet)</v>
      </c>
      <c r="I30" s="59"/>
    </row>
    <row r="31" spans="2:9" ht="27.75" customHeight="1" x14ac:dyDescent="0.3">
      <c r="B31" s="50">
        <v>21</v>
      </c>
      <c r="C31" s="32">
        <f>'My Results'!B26</f>
        <v>0</v>
      </c>
      <c r="D31" s="32">
        <f>'My Results'!C26</f>
        <v>0</v>
      </c>
      <c r="E31" s="74">
        <f>'My Results'!D26</f>
        <v>0</v>
      </c>
      <c r="F31" s="77" t="str">
        <f>'My Results'!G26</f>
        <v/>
      </c>
      <c r="G31" s="74">
        <f>'My Results'!H25</f>
        <v>0</v>
      </c>
      <c r="H31" s="79" t="str">
        <f>IF('My Results'!J26="","—  (No wrong questions logged yet)",'My Results'!J26)</f>
        <v>—  (No wrong questions logged yet)</v>
      </c>
      <c r="I31" s="59"/>
    </row>
    <row r="32" spans="2:9" ht="27.75" customHeight="1" x14ac:dyDescent="0.3">
      <c r="B32" s="50">
        <v>22</v>
      </c>
      <c r="C32" s="80">
        <f>'My Results'!B27</f>
        <v>0</v>
      </c>
      <c r="D32" s="80">
        <f>'My Results'!C27</f>
        <v>0</v>
      </c>
      <c r="E32" s="81">
        <f>'My Results'!D27</f>
        <v>0</v>
      </c>
      <c r="F32" s="82" t="str">
        <f>'My Results'!G27</f>
        <v/>
      </c>
      <c r="G32" s="81">
        <f>'My Results'!H26</f>
        <v>0</v>
      </c>
      <c r="H32" s="83" t="str">
        <f>IF('My Results'!J27="","—  (No wrong questions logged yet)",'My Results'!J27)</f>
        <v>—  (No wrong questions logged yet)</v>
      </c>
      <c r="I32" s="59"/>
    </row>
    <row r="33" spans="2:9" ht="27.75" customHeight="1" x14ac:dyDescent="0.3">
      <c r="B33" s="50">
        <v>23</v>
      </c>
      <c r="C33" s="32">
        <f>'My Results'!B28</f>
        <v>0</v>
      </c>
      <c r="D33" s="32">
        <f>'My Results'!C28</f>
        <v>0</v>
      </c>
      <c r="E33" s="74">
        <f>'My Results'!D28</f>
        <v>0</v>
      </c>
      <c r="F33" s="77" t="str">
        <f>'My Results'!G28</f>
        <v/>
      </c>
      <c r="G33" s="74">
        <f>'My Results'!H27</f>
        <v>0</v>
      </c>
      <c r="H33" s="79" t="str">
        <f>IF('My Results'!J28="","—  (No wrong questions logged yet)",'My Results'!J28)</f>
        <v>—  (No wrong questions logged yet)</v>
      </c>
      <c r="I33" s="59"/>
    </row>
    <row r="34" spans="2:9" ht="27.75" customHeight="1" x14ac:dyDescent="0.3">
      <c r="B34" s="50">
        <v>24</v>
      </c>
      <c r="C34" s="80">
        <f>'My Results'!B29</f>
        <v>0</v>
      </c>
      <c r="D34" s="80">
        <f>'My Results'!C29</f>
        <v>0</v>
      </c>
      <c r="E34" s="81">
        <f>'My Results'!D29</f>
        <v>0</v>
      </c>
      <c r="F34" s="82" t="str">
        <f>'My Results'!G29</f>
        <v/>
      </c>
      <c r="G34" s="81">
        <f>'My Results'!H28</f>
        <v>0</v>
      </c>
      <c r="H34" s="83" t="str">
        <f>IF('My Results'!J29="","—  (No wrong questions logged yet)",'My Results'!J29)</f>
        <v>—  (No wrong questions logged yet)</v>
      </c>
      <c r="I34" s="59"/>
    </row>
    <row r="35" spans="2:9" ht="27.75" customHeight="1" x14ac:dyDescent="0.3">
      <c r="B35" s="50">
        <v>25</v>
      </c>
      <c r="C35" s="32">
        <f>'My Results'!B30</f>
        <v>0</v>
      </c>
      <c r="D35" s="32">
        <f>'My Results'!C30</f>
        <v>0</v>
      </c>
      <c r="E35" s="74">
        <f>'My Results'!D30</f>
        <v>0</v>
      </c>
      <c r="F35" s="77" t="str">
        <f>'My Results'!G30</f>
        <v/>
      </c>
      <c r="G35" s="74">
        <f>'My Results'!H29</f>
        <v>0</v>
      </c>
      <c r="H35" s="79" t="str">
        <f>IF('My Results'!J30="","—  (No wrong questions logged yet)",'My Results'!J30)</f>
        <v>—  (No wrong questions logged yet)</v>
      </c>
      <c r="I35" s="59"/>
    </row>
    <row r="36" spans="2:9" ht="27.75" customHeight="1" x14ac:dyDescent="0.3">
      <c r="B36" s="50">
        <v>26</v>
      </c>
      <c r="C36" s="80">
        <f>'My Results'!B31</f>
        <v>0</v>
      </c>
      <c r="D36" s="80">
        <f>'My Results'!C31</f>
        <v>0</v>
      </c>
      <c r="E36" s="81">
        <f>'My Results'!D31</f>
        <v>0</v>
      </c>
      <c r="F36" s="82" t="str">
        <f>'My Results'!G31</f>
        <v/>
      </c>
      <c r="G36" s="81">
        <f>'My Results'!H30</f>
        <v>0</v>
      </c>
      <c r="H36" s="83" t="str">
        <f>IF('My Results'!J31="","—  (No wrong questions logged yet)",'My Results'!J31)</f>
        <v>—  (No wrong questions logged yet)</v>
      </c>
      <c r="I36" s="59"/>
    </row>
    <row r="37" spans="2:9" ht="27.75" customHeight="1" x14ac:dyDescent="0.3">
      <c r="B37" s="50">
        <v>27</v>
      </c>
      <c r="C37" s="32">
        <f>'My Results'!B32</f>
        <v>0</v>
      </c>
      <c r="D37" s="32">
        <f>'My Results'!C32</f>
        <v>0</v>
      </c>
      <c r="E37" s="74">
        <f>'My Results'!D32</f>
        <v>0</v>
      </c>
      <c r="F37" s="77" t="str">
        <f>'My Results'!G32</f>
        <v/>
      </c>
      <c r="G37" s="74">
        <f>'My Results'!H31</f>
        <v>0</v>
      </c>
      <c r="H37" s="79" t="str">
        <f>IF('My Results'!J32="","—  (No wrong questions logged yet)",'My Results'!J32)</f>
        <v>—  (No wrong questions logged yet)</v>
      </c>
      <c r="I37" s="59"/>
    </row>
    <row r="38" spans="2:9" ht="27.75" customHeight="1" x14ac:dyDescent="0.3">
      <c r="B38" s="50">
        <v>28</v>
      </c>
      <c r="C38" s="80">
        <f>'My Results'!B33</f>
        <v>0</v>
      </c>
      <c r="D38" s="80">
        <f>'My Results'!C33</f>
        <v>0</v>
      </c>
      <c r="E38" s="81">
        <f>'My Results'!D33</f>
        <v>0</v>
      </c>
      <c r="F38" s="82" t="str">
        <f>'My Results'!G33</f>
        <v/>
      </c>
      <c r="G38" s="81">
        <f>'My Results'!H32</f>
        <v>0</v>
      </c>
      <c r="H38" s="83" t="str">
        <f>IF('My Results'!J33="","—  (No wrong questions logged yet)",'My Results'!J33)</f>
        <v>—  (No wrong questions logged yet)</v>
      </c>
      <c r="I38" s="59"/>
    </row>
    <row r="39" spans="2:9" ht="27.75" customHeight="1" x14ac:dyDescent="0.3">
      <c r="B39" s="50">
        <v>29</v>
      </c>
      <c r="C39" s="32">
        <f>'My Results'!B34</f>
        <v>0</v>
      </c>
      <c r="D39" s="32">
        <f>'My Results'!C34</f>
        <v>0</v>
      </c>
      <c r="E39" s="74">
        <f>'My Results'!D34</f>
        <v>0</v>
      </c>
      <c r="F39" s="77" t="str">
        <f>'My Results'!G34</f>
        <v/>
      </c>
      <c r="G39" s="74">
        <f>'My Results'!H33</f>
        <v>0</v>
      </c>
      <c r="H39" s="79" t="str">
        <f>IF('My Results'!J34="","—  (No wrong questions logged yet)",'My Results'!J34)</f>
        <v>—  (No wrong questions logged yet)</v>
      </c>
      <c r="I39" s="59"/>
    </row>
    <row r="40" spans="2:9" ht="27.75" customHeight="1" x14ac:dyDescent="0.3">
      <c r="B40" s="50">
        <v>30</v>
      </c>
      <c r="C40" s="80">
        <f>'My Results'!B35</f>
        <v>0</v>
      </c>
      <c r="D40" s="80">
        <f>'My Results'!C35</f>
        <v>0</v>
      </c>
      <c r="E40" s="81">
        <f>'My Results'!D35</f>
        <v>0</v>
      </c>
      <c r="F40" s="82" t="str">
        <f>'My Results'!G35</f>
        <v/>
      </c>
      <c r="G40" s="81">
        <f>'My Results'!H34</f>
        <v>0</v>
      </c>
      <c r="H40" s="83" t="str">
        <f>IF('My Results'!J35="","—  (No wrong questions logged yet)",'My Results'!J35)</f>
        <v>—  (No wrong questions logged yet)</v>
      </c>
      <c r="I40" s="59"/>
    </row>
    <row r="41" spans="2:9" ht="27.75" customHeight="1" x14ac:dyDescent="0.3">
      <c r="B41" s="50">
        <v>31</v>
      </c>
      <c r="C41" s="32">
        <f>'My Results'!B36</f>
        <v>0</v>
      </c>
      <c r="D41" s="32">
        <f>'My Results'!C36</f>
        <v>0</v>
      </c>
      <c r="E41" s="74">
        <f>'My Results'!D36</f>
        <v>0</v>
      </c>
      <c r="F41" s="77" t="str">
        <f>'My Results'!G36</f>
        <v/>
      </c>
      <c r="G41" s="74">
        <f>'My Results'!H35</f>
        <v>0</v>
      </c>
      <c r="H41" s="79" t="str">
        <f>IF('My Results'!J36="","—  (No wrong questions logged yet)",'My Results'!J36)</f>
        <v>—  (No wrong questions logged yet)</v>
      </c>
      <c r="I41" s="59"/>
    </row>
    <row r="42" spans="2:9" ht="27.75" customHeight="1" x14ac:dyDescent="0.3">
      <c r="B42" s="50">
        <v>32</v>
      </c>
      <c r="C42" s="80">
        <f>'My Results'!B37</f>
        <v>0</v>
      </c>
      <c r="D42" s="80">
        <f>'My Results'!C37</f>
        <v>0</v>
      </c>
      <c r="E42" s="81">
        <f>'My Results'!D37</f>
        <v>0</v>
      </c>
      <c r="F42" s="82" t="str">
        <f>'My Results'!G37</f>
        <v/>
      </c>
      <c r="G42" s="81">
        <f>'My Results'!H36</f>
        <v>0</v>
      </c>
      <c r="H42" s="83" t="str">
        <f>IF('My Results'!J37="","—  (No wrong questions logged yet)",'My Results'!J37)</f>
        <v>—  (No wrong questions logged yet)</v>
      </c>
      <c r="I42" s="59"/>
    </row>
    <row r="43" spans="2:9" ht="27.75" customHeight="1" x14ac:dyDescent="0.3">
      <c r="B43" s="50">
        <v>33</v>
      </c>
      <c r="C43" s="32">
        <f>'My Results'!B38</f>
        <v>0</v>
      </c>
      <c r="D43" s="32">
        <f>'My Results'!C38</f>
        <v>0</v>
      </c>
      <c r="E43" s="74">
        <f>'My Results'!D38</f>
        <v>0</v>
      </c>
      <c r="F43" s="77" t="str">
        <f>'My Results'!G38</f>
        <v/>
      </c>
      <c r="G43" s="74">
        <f>'My Results'!H37</f>
        <v>0</v>
      </c>
      <c r="H43" s="79" t="str">
        <f>IF('My Results'!J38="","—  (No wrong questions logged yet)",'My Results'!J38)</f>
        <v>—  (No wrong questions logged yet)</v>
      </c>
      <c r="I43" s="59"/>
    </row>
    <row r="44" spans="2:9" ht="27.75" customHeight="1" x14ac:dyDescent="0.3">
      <c r="B44" s="50">
        <v>34</v>
      </c>
      <c r="C44" s="80">
        <f>'My Results'!B39</f>
        <v>0</v>
      </c>
      <c r="D44" s="80">
        <f>'My Results'!C39</f>
        <v>0</v>
      </c>
      <c r="E44" s="81">
        <f>'My Results'!D39</f>
        <v>0</v>
      </c>
      <c r="F44" s="82" t="str">
        <f>'My Results'!G39</f>
        <v/>
      </c>
      <c r="G44" s="81">
        <f>'My Results'!H38</f>
        <v>0</v>
      </c>
      <c r="H44" s="83" t="str">
        <f>IF('My Results'!J39="","—  (No wrong questions logged yet)",'My Results'!J39)</f>
        <v>—  (No wrong questions logged yet)</v>
      </c>
      <c r="I44" s="59"/>
    </row>
    <row r="45" spans="2:9" ht="27.75" customHeight="1" x14ac:dyDescent="0.3">
      <c r="B45" s="50">
        <v>35</v>
      </c>
      <c r="C45" s="32">
        <f>'My Results'!B40</f>
        <v>0</v>
      </c>
      <c r="D45" s="32">
        <f>'My Results'!C40</f>
        <v>0</v>
      </c>
      <c r="E45" s="74">
        <f>'My Results'!D40</f>
        <v>0</v>
      </c>
      <c r="F45" s="77" t="str">
        <f>'My Results'!G40</f>
        <v/>
      </c>
      <c r="G45" s="74">
        <f>'My Results'!H39</f>
        <v>0</v>
      </c>
      <c r="H45" s="79" t="str">
        <f>IF('My Results'!J40="","—  (No wrong questions logged yet)",'My Results'!J40)</f>
        <v>—  (No wrong questions logged yet)</v>
      </c>
      <c r="I45" s="59"/>
    </row>
    <row r="46" spans="2:9" ht="27.75" customHeight="1" x14ac:dyDescent="0.3">
      <c r="B46" s="50">
        <v>36</v>
      </c>
      <c r="C46" s="80">
        <f>'My Results'!B41</f>
        <v>0</v>
      </c>
      <c r="D46" s="80">
        <f>'My Results'!C41</f>
        <v>0</v>
      </c>
      <c r="E46" s="81">
        <f>'My Results'!D41</f>
        <v>0</v>
      </c>
      <c r="F46" s="82" t="str">
        <f>'My Results'!G41</f>
        <v/>
      </c>
      <c r="G46" s="81">
        <f>'My Results'!H40</f>
        <v>0</v>
      </c>
      <c r="H46" s="83" t="str">
        <f>IF('My Results'!J41="","—  (No wrong questions logged yet)",'My Results'!J41)</f>
        <v>—  (No wrong questions logged yet)</v>
      </c>
      <c r="I46" s="59"/>
    </row>
    <row r="47" spans="2:9" ht="27.75" customHeight="1" x14ac:dyDescent="0.3">
      <c r="B47" s="50">
        <v>37</v>
      </c>
      <c r="C47" s="32">
        <f>'My Results'!B42</f>
        <v>0</v>
      </c>
      <c r="D47" s="32">
        <f>'My Results'!C42</f>
        <v>0</v>
      </c>
      <c r="E47" s="74">
        <f>'My Results'!D42</f>
        <v>0</v>
      </c>
      <c r="F47" s="77" t="str">
        <f>'My Results'!G42</f>
        <v/>
      </c>
      <c r="G47" s="74">
        <f>'My Results'!H41</f>
        <v>0</v>
      </c>
      <c r="H47" s="79" t="str">
        <f>IF('My Results'!J42="","—  (No wrong questions logged yet)",'My Results'!J42)</f>
        <v>—  (No wrong questions logged yet)</v>
      </c>
      <c r="I47" s="59"/>
    </row>
    <row r="48" spans="2:9" ht="27.75" customHeight="1" x14ac:dyDescent="0.3">
      <c r="B48" s="50">
        <v>38</v>
      </c>
      <c r="C48" s="80">
        <f>'My Results'!B43</f>
        <v>0</v>
      </c>
      <c r="D48" s="80">
        <f>'My Results'!C43</f>
        <v>0</v>
      </c>
      <c r="E48" s="81">
        <f>'My Results'!D43</f>
        <v>0</v>
      </c>
      <c r="F48" s="82" t="str">
        <f>'My Results'!G43</f>
        <v/>
      </c>
      <c r="G48" s="81">
        <f>'My Results'!H42</f>
        <v>0</v>
      </c>
      <c r="H48" s="83" t="str">
        <f>IF('My Results'!J43="","—  (No wrong questions logged yet)",'My Results'!J43)</f>
        <v>—  (No wrong questions logged yet)</v>
      </c>
      <c r="I48" s="59"/>
    </row>
    <row r="49" spans="1:10" ht="27.75" customHeight="1" x14ac:dyDescent="0.3">
      <c r="B49" s="50">
        <v>39</v>
      </c>
      <c r="C49" s="32">
        <f>'My Results'!B44</f>
        <v>0</v>
      </c>
      <c r="D49" s="32">
        <f>'My Results'!C44</f>
        <v>0</v>
      </c>
      <c r="E49" s="74">
        <f>'My Results'!D44</f>
        <v>0</v>
      </c>
      <c r="F49" s="77" t="str">
        <f>'My Results'!G44</f>
        <v/>
      </c>
      <c r="G49" s="74">
        <f>'My Results'!H43</f>
        <v>0</v>
      </c>
      <c r="H49" s="79" t="str">
        <f>IF('My Results'!J44="","—  (No wrong questions logged yet)",'My Results'!J44)</f>
        <v>—  (No wrong questions logged yet)</v>
      </c>
      <c r="I49" s="59"/>
    </row>
    <row r="50" spans="1:10" ht="27.75" customHeight="1" x14ac:dyDescent="0.3">
      <c r="B50" s="50">
        <v>40</v>
      </c>
      <c r="C50" s="80">
        <f>'My Results'!B45</f>
        <v>0</v>
      </c>
      <c r="D50" s="80">
        <f>'My Results'!C45</f>
        <v>0</v>
      </c>
      <c r="E50" s="81">
        <f>'My Results'!D45</f>
        <v>0</v>
      </c>
      <c r="F50" s="82" t="str">
        <f>'My Results'!G45</f>
        <v/>
      </c>
      <c r="G50" s="81">
        <f>'My Results'!H44</f>
        <v>0</v>
      </c>
      <c r="H50" s="83" t="str">
        <f>IF('My Results'!J45="","—  (No wrong questions logged yet)",'My Results'!J45)</f>
        <v>—  (No wrong questions logged yet)</v>
      </c>
      <c r="I50" s="59"/>
    </row>
    <row r="51" spans="1:10" ht="27.75" customHeight="1" x14ac:dyDescent="0.3">
      <c r="B51" s="50">
        <v>41</v>
      </c>
      <c r="C51" s="32">
        <f>'My Results'!B46</f>
        <v>0</v>
      </c>
      <c r="D51" s="32">
        <f>'My Results'!C46</f>
        <v>0</v>
      </c>
      <c r="E51" s="74">
        <f>'My Results'!D46</f>
        <v>0</v>
      </c>
      <c r="F51" s="77" t="str">
        <f>'My Results'!G46</f>
        <v/>
      </c>
      <c r="G51" s="74">
        <f>'My Results'!H45</f>
        <v>0</v>
      </c>
      <c r="H51" s="79" t="str">
        <f>IF('My Results'!J46="","—  (No wrong questions logged yet)",'My Results'!J46)</f>
        <v>—  (No wrong questions logged yet)</v>
      </c>
      <c r="I51" s="59"/>
    </row>
    <row r="52" spans="1:10" ht="27.75" customHeight="1" x14ac:dyDescent="0.3">
      <c r="B52" s="50">
        <v>42</v>
      </c>
      <c r="C52" s="80">
        <f>'My Results'!B47</f>
        <v>0</v>
      </c>
      <c r="D52" s="80">
        <f>'My Results'!C47</f>
        <v>0</v>
      </c>
      <c r="E52" s="81">
        <f>'My Results'!D47</f>
        <v>0</v>
      </c>
      <c r="F52" s="82" t="str">
        <f>'My Results'!G47</f>
        <v/>
      </c>
      <c r="G52" s="81">
        <f>'My Results'!H46</f>
        <v>0</v>
      </c>
      <c r="H52" s="83" t="str">
        <f>IF('My Results'!J47="","—  (No wrong questions logged yet)",'My Results'!J47)</f>
        <v>—  (No wrong questions logged yet)</v>
      </c>
      <c r="I52" s="59"/>
    </row>
    <row r="53" spans="1:10" ht="27.75" customHeight="1" x14ac:dyDescent="0.3">
      <c r="B53" s="50">
        <v>43</v>
      </c>
      <c r="C53" s="32">
        <f>'My Results'!B48</f>
        <v>0</v>
      </c>
      <c r="D53" s="32">
        <f>'My Results'!C48</f>
        <v>0</v>
      </c>
      <c r="E53" s="74">
        <f>'My Results'!D48</f>
        <v>0</v>
      </c>
      <c r="F53" s="77" t="str">
        <f>'My Results'!G48</f>
        <v/>
      </c>
      <c r="G53" s="74">
        <f>'My Results'!H47</f>
        <v>0</v>
      </c>
      <c r="H53" s="79" t="str">
        <f>IF('My Results'!J48="","—  (No wrong questions logged yet)",'My Results'!J48)</f>
        <v>—  (No wrong questions logged yet)</v>
      </c>
      <c r="I53" s="59"/>
    </row>
    <row r="54" spans="1:10" ht="27.75" customHeight="1" x14ac:dyDescent="0.3">
      <c r="B54" s="50">
        <v>44</v>
      </c>
      <c r="C54" s="80">
        <f>'My Results'!B49</f>
        <v>0</v>
      </c>
      <c r="D54" s="80">
        <f>'My Results'!C49</f>
        <v>0</v>
      </c>
      <c r="E54" s="81">
        <f>'My Results'!D49</f>
        <v>0</v>
      </c>
      <c r="F54" s="82" t="str">
        <f>'My Results'!G49</f>
        <v/>
      </c>
      <c r="G54" s="81">
        <f>'My Results'!H48</f>
        <v>0</v>
      </c>
      <c r="H54" s="83" t="str">
        <f>IF('My Results'!J49="","—  (No wrong questions logged yet)",'My Results'!J49)</f>
        <v>—  (No wrong questions logged yet)</v>
      </c>
      <c r="I54" s="59"/>
    </row>
    <row r="55" spans="1:10" ht="27.75" customHeight="1" x14ac:dyDescent="0.3">
      <c r="B55" s="50">
        <v>45</v>
      </c>
      <c r="C55" s="32">
        <f>'My Results'!B50</f>
        <v>0</v>
      </c>
      <c r="D55" s="32">
        <f>'My Results'!C50</f>
        <v>0</v>
      </c>
      <c r="E55" s="74">
        <f>'My Results'!D50</f>
        <v>0</v>
      </c>
      <c r="F55" s="77" t="str">
        <f>'My Results'!G50</f>
        <v/>
      </c>
      <c r="G55" s="74">
        <f>'My Results'!H49</f>
        <v>0</v>
      </c>
      <c r="H55" s="79" t="str">
        <f>IF('My Results'!J50="","—  (No wrong questions logged yet)",'My Results'!J50)</f>
        <v>—  (No wrong questions logged yet)</v>
      </c>
      <c r="I55" s="59"/>
    </row>
    <row r="56" spans="1:10" ht="27.75" customHeight="1" x14ac:dyDescent="0.3">
      <c r="B56" s="50">
        <v>46</v>
      </c>
      <c r="C56" s="80">
        <f>'My Results'!B51</f>
        <v>0</v>
      </c>
      <c r="D56" s="80">
        <f>'My Results'!C51</f>
        <v>0</v>
      </c>
      <c r="E56" s="81">
        <f>'My Results'!D51</f>
        <v>0</v>
      </c>
      <c r="F56" s="82" t="str">
        <f>'My Results'!G51</f>
        <v/>
      </c>
      <c r="G56" s="81">
        <f>'My Results'!H50</f>
        <v>0</v>
      </c>
      <c r="H56" s="83" t="str">
        <f>IF('My Results'!J51="","—  (No wrong questions logged yet)",'My Results'!J51)</f>
        <v>—  (No wrong questions logged yet)</v>
      </c>
      <c r="I56" s="59"/>
    </row>
    <row r="57" spans="1:10" ht="27.75" customHeight="1" x14ac:dyDescent="0.3">
      <c r="B57" s="50">
        <v>47</v>
      </c>
      <c r="C57" s="32">
        <f>'My Results'!B52</f>
        <v>0</v>
      </c>
      <c r="D57" s="32">
        <f>'My Results'!C52</f>
        <v>0</v>
      </c>
      <c r="E57" s="74">
        <f>'My Results'!D52</f>
        <v>0</v>
      </c>
      <c r="F57" s="77" t="str">
        <f>'My Results'!G52</f>
        <v/>
      </c>
      <c r="G57" s="74">
        <f>'My Results'!H51</f>
        <v>0</v>
      </c>
      <c r="H57" s="79" t="str">
        <f>IF('My Results'!J52="","—  (No wrong questions logged yet)",'My Results'!J52)</f>
        <v>—  (No wrong questions logged yet)</v>
      </c>
      <c r="I57" s="59"/>
    </row>
    <row r="58" spans="1:10" ht="27.75" customHeight="1" x14ac:dyDescent="0.3">
      <c r="B58" s="50">
        <v>48</v>
      </c>
      <c r="C58" s="80">
        <f>'My Results'!B53</f>
        <v>0</v>
      </c>
      <c r="D58" s="80">
        <f>'My Results'!C53</f>
        <v>0</v>
      </c>
      <c r="E58" s="81">
        <f>'My Results'!D53</f>
        <v>0</v>
      </c>
      <c r="F58" s="82" t="str">
        <f>'My Results'!G53</f>
        <v/>
      </c>
      <c r="G58" s="81">
        <f>'My Results'!H52</f>
        <v>0</v>
      </c>
      <c r="H58" s="83" t="str">
        <f>IF('My Results'!J53="","—  (No wrong questions logged yet)",'My Results'!J53)</f>
        <v>—  (No wrong questions logged yet)</v>
      </c>
      <c r="I58" s="59"/>
    </row>
    <row r="59" spans="1:10" ht="27.75" customHeight="1" x14ac:dyDescent="0.3">
      <c r="B59" s="50">
        <v>49</v>
      </c>
      <c r="C59" s="32">
        <f>'My Results'!B54</f>
        <v>0</v>
      </c>
      <c r="D59" s="32">
        <f>'My Results'!C54</f>
        <v>0</v>
      </c>
      <c r="E59" s="74">
        <f>'My Results'!D54</f>
        <v>0</v>
      </c>
      <c r="F59" s="77" t="str">
        <f>'My Results'!G54</f>
        <v/>
      </c>
      <c r="G59" s="74">
        <f>'My Results'!H53</f>
        <v>0</v>
      </c>
      <c r="H59" s="79" t="str">
        <f>IF('My Results'!J54="","—  (No wrong questions logged yet)",'My Results'!J54)</f>
        <v>—  (No wrong questions logged yet)</v>
      </c>
      <c r="I59" s="59"/>
    </row>
    <row r="60" spans="1:10" ht="27.75" customHeight="1" x14ac:dyDescent="0.3">
      <c r="B60" s="50">
        <v>50</v>
      </c>
      <c r="C60" s="80">
        <f>'My Results'!B55</f>
        <v>0</v>
      </c>
      <c r="D60" s="80">
        <f>'My Results'!C55</f>
        <v>0</v>
      </c>
      <c r="E60" s="81">
        <f>'My Results'!D55</f>
        <v>0</v>
      </c>
      <c r="F60" s="82" t="str">
        <f>'My Results'!G55</f>
        <v/>
      </c>
      <c r="G60" s="81">
        <f>'My Results'!H54</f>
        <v>0</v>
      </c>
      <c r="H60" s="83" t="str">
        <f>IF('My Results'!J55="","—  (No wrong questions logged yet)",'My Results'!J55)</f>
        <v>—  (No wrong questions logged yet)</v>
      </c>
      <c r="I60" s="59"/>
    </row>
    <row r="62" spans="1:10" ht="3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ht="18" customHeight="1" x14ac:dyDescent="0.3">
      <c r="B63" s="84" t="s">
        <v>83</v>
      </c>
      <c r="C63" s="84"/>
      <c r="D63" s="84"/>
      <c r="E63" s="84"/>
      <c r="F63" s="84"/>
      <c r="G63" s="84"/>
      <c r="H63" s="84"/>
      <c r="I63" s="84"/>
    </row>
  </sheetData>
  <mergeCells count="5">
    <mergeCell ref="B2:I2"/>
    <mergeCell ref="B3:I3"/>
    <mergeCell ref="B7:I7"/>
    <mergeCell ref="B8:I8"/>
    <mergeCell ref="B63:I6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📖 How To Use</vt:lpstr>
      <vt:lpstr>Dashboard</vt:lpstr>
      <vt:lpstr>My Results</vt:lpstr>
      <vt:lpstr>All Papers</vt:lpstr>
      <vt:lpstr>❌ Revision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Eslam Ahmed Gaber Ali</cp:lastModifiedBy>
  <cp:revision>4</cp:revision>
  <dcterms:created xsi:type="dcterms:W3CDTF">2026-04-01T15:25:27Z</dcterms:created>
  <dcterms:modified xsi:type="dcterms:W3CDTF">2026-04-04T11:02:03Z</dcterms:modified>
  <dc:language>en-US</dc:language>
</cp:coreProperties>
</file>